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tabRatio="746" activeTab="3"/>
  </bookViews>
  <sheets>
    <sheet name="Koptāme_I" sheetId="1" r:id="rId1"/>
    <sheet name="Kopsavilkums_I" sheetId="2" r:id="rId2"/>
    <sheet name="jumts_I" sheetId="3" r:id="rId3"/>
    <sheet name="EL" sheetId="4" r:id="rId4"/>
  </sheets>
  <definedNames>
    <definedName name="_xlnm.Print_Area" localSheetId="3">'EL'!$A$1:$Q$35</definedName>
    <definedName name="_xlnm.Print_Area" localSheetId="2">'jumts_I'!$A$1:$P$85</definedName>
    <definedName name="_xlnm.Print_Area" localSheetId="1">'Kopsavilkums_I'!$A$1:$H$34</definedName>
    <definedName name="_xlnm.Print_Area" localSheetId="0">'Koptāme_I'!$A$1:$C$35</definedName>
    <definedName name="_xlnm.Print_Titles" localSheetId="3">'EL'!$11:$14</definedName>
    <definedName name="_xlnm.Print_Titles" localSheetId="2">'jumts_I'!$12:$15</definedName>
  </definedNames>
  <calcPr fullCalcOnLoad="1" fullPrecision="0"/>
</workbook>
</file>

<file path=xl/sharedStrings.xml><?xml version="1.0" encoding="utf-8"?>
<sst xmlns="http://schemas.openxmlformats.org/spreadsheetml/2006/main" count="298" uniqueCount="173">
  <si>
    <t>Nr.p.k.</t>
  </si>
  <si>
    <t>Kods</t>
  </si>
  <si>
    <t>Darbu un materiālu nosaukums</t>
  </si>
  <si>
    <t>Mērv.</t>
  </si>
  <si>
    <t>Daudzums</t>
  </si>
  <si>
    <t>Kopā uz visu apjomu</t>
  </si>
  <si>
    <t>Kopā</t>
  </si>
  <si>
    <t>m3</t>
  </si>
  <si>
    <t>(darba veids vai konstruktīvā elementa nosaukums)</t>
  </si>
  <si>
    <t/>
  </si>
  <si>
    <t>Būves adrese: Līksnas Vissvētās Jēzus Sirds Romas katoļu baznīca, Vaikuļāni, Līksnas pag., Daugavpils nov., LV-5456</t>
  </si>
  <si>
    <t>m2</t>
  </si>
  <si>
    <t>Mūris</t>
  </si>
  <si>
    <t>Mūra bojāto daļu demontāža</t>
  </si>
  <si>
    <t>Mūra bojājumu novēršana, aizmūrējot demontētās vietas</t>
  </si>
  <si>
    <t>ķieģeļi</t>
  </si>
  <si>
    <t>mūrjava</t>
  </si>
  <si>
    <t>stiprinājumi</t>
  </si>
  <si>
    <t>celtnis</t>
  </si>
  <si>
    <t>kpl</t>
  </si>
  <si>
    <t>kg</t>
  </si>
  <si>
    <t>klemmeri</t>
  </si>
  <si>
    <t>Būvgruži</t>
  </si>
  <si>
    <t>Bēniņu pārsegumu atbrīvošana no būvgružu un piesārņojumu krājumiem</t>
  </si>
  <si>
    <t>Celtniecības laikā radušos un uzkrāto būvgružu transportēšana un utilizācija</t>
  </si>
  <si>
    <t>gb</t>
  </si>
  <si>
    <t>m/m</t>
  </si>
  <si>
    <t>vinča, 220V, 500 kg, 100m</t>
  </si>
  <si>
    <t>ruberoīds</t>
  </si>
  <si>
    <t>(darba veids vai konstruktīvā nosaukums)</t>
  </si>
  <si>
    <t>Nr. p.k.</t>
  </si>
  <si>
    <t>Kods, tāmes Nr.</t>
  </si>
  <si>
    <t>Tai skaitā</t>
  </si>
  <si>
    <t>Kopā:</t>
  </si>
  <si>
    <t>t.sk.darba aizsardzība</t>
  </si>
  <si>
    <t xml:space="preserve">Sastatnes </t>
  </si>
  <si>
    <t>Fasādes un modulārāssastatņu PERI UP T72+ROSETT noma ( 5.5 mēn.)</t>
  </si>
  <si>
    <t>Fasādes un modulārāssastatņu PERI UP T72+ROSETT montāža un demontāža ( montē 2 ciklos)</t>
  </si>
  <si>
    <t>transports</t>
  </si>
  <si>
    <t>Stiprinājumi ( enkuri un dībeļi)</t>
  </si>
  <si>
    <t>reiss</t>
  </si>
  <si>
    <t>Tāmes izmaksas Eur</t>
  </si>
  <si>
    <t>Pacēlājs</t>
  </si>
  <si>
    <t>cinkotas skārda Ruukki valcprofīla loksnes, 0.6mm</t>
  </si>
  <si>
    <t>ar antiseptiķi un antipirēnu apstrādāti kokmateriāli ( stiprības klase C24)</t>
  </si>
  <si>
    <t>Mitruma un bioloģisko faktoru rezultātā bojāto nesošo koka konstrukciju atjaunošana, pastiprināšana un apstrāde ar antiseptiķi un antipirēnu ( rāmju savienojuma mezgli; rāmju balstmezgli; rāmja elementi - spāres, mūrlatas; koksnes bojājumi būvgružu krājumu vietās)</t>
  </si>
  <si>
    <t>Esošo jumta konstrukciju un latojuma apstrāde ar antiseptiķi</t>
  </si>
  <si>
    <t>l</t>
  </si>
  <si>
    <t>Esošo jumta konstrukciju un latojuma apstrāde ar antipirēnu</t>
  </si>
  <si>
    <t>Jumta konstrukciju pastiprināšana</t>
  </si>
  <si>
    <t>Jaunizbūvējama laipa</t>
  </si>
  <si>
    <t>Koka laipu ierīkošana pa koka rāmju apakšējām joslām</t>
  </si>
  <si>
    <t>ar antiseptiķi un antipirēnu apstrādāti kokmateriāli ( stiprības klase C18)</t>
  </si>
  <si>
    <t>Nomaināmais jumta segums un latojums</t>
  </si>
  <si>
    <t>Jauna cinkotu Ruukki valcprofīla lokšņu seguma ieklāšana jumtam ( jumta ieklājumam jābūt analogam esošajam jumta segumam)</t>
  </si>
  <si>
    <t>cinkotas skārda Ruukki gluda metāla loksnes</t>
  </si>
  <si>
    <t>Cinkotu skārda jumta lūku atjaunošana</t>
  </si>
  <si>
    <t>Esošā jumta latojuma bojāto daļu demontāža (30% apmērā no kopējās jumta platības)</t>
  </si>
  <si>
    <t>Cinkota skārda lietus ūdens novadīšanas sistēmas reņu atjaunošana</t>
  </si>
  <si>
    <t>m</t>
  </si>
  <si>
    <t>Cinkota skārda lietus ūdens novadīšanas sistēmas notekcauruļu d=150mm montāža</t>
  </si>
  <si>
    <t>Zn notekcaurule ar stiprinājumiem un papildelementiem</t>
  </si>
  <si>
    <t>Vidējā torņa kolonnu skārda apdares nomaiņa ( veicot apdares nomaiņu jāveic arī koka konstrukciju apsekošana un nepieciešamības gadījumā jāveic to nomaiņa)</t>
  </si>
  <si>
    <t>Bochemit Optimal bezkrāsains vai analogs</t>
  </si>
  <si>
    <t>Bochemit Antiflash vai analogs</t>
  </si>
  <si>
    <t>Zemējuma elektrodi</t>
  </si>
  <si>
    <t>Zemējuma apaļdzelzis</t>
  </si>
  <si>
    <t>Savienotāj klemme</t>
  </si>
  <si>
    <t>Stieņa spice</t>
  </si>
  <si>
    <t>Pretkorozijas lenta</t>
  </si>
  <si>
    <t>Uztvērējstieple</t>
  </si>
  <si>
    <t>Distanceri stieples stiprināšanai pa jumtu</t>
  </si>
  <si>
    <t>Uztvērējstieples savienojumi</t>
  </si>
  <si>
    <t>Klemme pie notekām, metāla konstrukcijas</t>
  </si>
  <si>
    <t>Skavas ap vertikālājām notekām stieples stiprināšanai</t>
  </si>
  <si>
    <t>219/20 OMEX 20x1500mm</t>
  </si>
  <si>
    <t>RD10 FT</t>
  </si>
  <si>
    <t>2760/20 8-10/FL40 FT</t>
  </si>
  <si>
    <t>TE 20</t>
  </si>
  <si>
    <t>223/DIN RD8-10</t>
  </si>
  <si>
    <t>RD8/ALU</t>
  </si>
  <si>
    <t>113/NB Rd8</t>
  </si>
  <si>
    <t>249/ALU RD8-10</t>
  </si>
  <si>
    <t>262ZM  Rd8-10</t>
  </si>
  <si>
    <t>301/S</t>
  </si>
  <si>
    <t>m.</t>
  </si>
  <si>
    <t>1</t>
  </si>
  <si>
    <t>2</t>
  </si>
  <si>
    <t>10</t>
  </si>
  <si>
    <t>5</t>
  </si>
  <si>
    <t>4</t>
  </si>
  <si>
    <t>6</t>
  </si>
  <si>
    <t>3</t>
  </si>
  <si>
    <t>7</t>
  </si>
  <si>
    <t>8</t>
  </si>
  <si>
    <t>9</t>
  </si>
  <si>
    <t>11</t>
  </si>
  <si>
    <t>Pārējie metāla un montāžas izstrādājumi</t>
  </si>
  <si>
    <t>obj</t>
  </si>
  <si>
    <t>APSTIPRINU</t>
  </si>
  <si>
    <t>__________________________________</t>
  </si>
  <si>
    <t>(pasūtītāja paraksts un tā atšifrējums)</t>
  </si>
  <si>
    <t>Z.V.</t>
  </si>
  <si>
    <r>
      <rPr>
        <u val="single"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>gada ___. ________________</t>
    </r>
  </si>
  <si>
    <t>Objekta nosaukums</t>
  </si>
  <si>
    <t>PVN ( 21 %)</t>
  </si>
  <si>
    <t>Kopā ar PVN</t>
  </si>
  <si>
    <t>Dēļu klāja 25x100mm montāža zem jumta seguma</t>
  </si>
  <si>
    <t>Jumta konstrukcijas un segums - asīs 1-4 uz augst. atz. +/-0.000 (+13.000)</t>
  </si>
  <si>
    <t>Tāme sastādīta 2018.gada tirgus cenās, pamatojoties uz BP daļas rasējumiem</t>
  </si>
  <si>
    <r>
      <t>laika norma  (</t>
    </r>
    <r>
      <rPr>
        <sz val="10"/>
        <color indexed="8"/>
        <rFont val="Times New Roman"/>
        <family val="1"/>
      </rPr>
      <t>c/h</t>
    </r>
    <r>
      <rPr>
        <sz val="10"/>
        <color indexed="8"/>
        <rFont val="Times New Roman"/>
        <family val="1"/>
      </rPr>
      <t>)</t>
    </r>
  </si>
  <si>
    <r>
      <t>darba samaksas likme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</t>
    </r>
    <r>
      <rPr>
        <sz val="10"/>
        <color indexed="8"/>
        <rFont val="Times New Roman"/>
        <family val="1"/>
      </rPr>
      <t>)</t>
    </r>
  </si>
  <si>
    <t>darba alga</t>
  </si>
  <si>
    <t>būvizstrā-dājumi</t>
  </si>
  <si>
    <t>mehānismi</t>
  </si>
  <si>
    <t>kopā</t>
  </si>
  <si>
    <t>darbietilpība  (c/h)</t>
  </si>
  <si>
    <t>summa</t>
  </si>
  <si>
    <t>Vienības izmaksas</t>
  </si>
  <si>
    <t>Tiešās izmaksas kopā, t. sk. darba devēja sociālais nodoklis  (24,09%)</t>
  </si>
  <si>
    <t>Būvdarbu veids vai konstruktīvā elementa nosaukums</t>
  </si>
  <si>
    <t>Tāmes izmaksas</t>
  </si>
  <si>
    <t>būvizstrādājumi</t>
  </si>
  <si>
    <t>Sastādīja :</t>
  </si>
  <si>
    <t xml:space="preserve">                                                            (paraksts un tā atšifrējums, datums)</t>
  </si>
  <si>
    <t>Pārbaudīja:</t>
  </si>
  <si>
    <t>Objekta adrese: Līksnas Vissvētās Jēzus Sirds Romas katoļu baznīca, Vaikuļāni, Līksnas pag., Daugavpils nov., LV-5456</t>
  </si>
  <si>
    <t>Būvniecības koptāme</t>
  </si>
  <si>
    <t>Līksnas Vissvētās Jēzus Sirds Romas katoļu baznīcas ēkas jumta konstrukciju pastiprināšana un jumta seguma nomaiņa. 1.kārta galv.jumta daļa.</t>
  </si>
  <si>
    <r>
      <t xml:space="preserve">           Objekta izmaksas </t>
    </r>
    <r>
      <rPr>
        <i/>
        <sz val="10"/>
        <rFont val="Times New Roman"/>
        <family val="1"/>
      </rPr>
      <t>(euro)</t>
    </r>
  </si>
  <si>
    <t>1-1</t>
  </si>
  <si>
    <t>Lokālā tāme Nr.1-1</t>
  </si>
  <si>
    <t>2-2</t>
  </si>
  <si>
    <t>Lokālā tāme Nr.2-2</t>
  </si>
  <si>
    <t xml:space="preserve">                                                                                                                  (paraksts un tā atšifrējums, datums)</t>
  </si>
  <si>
    <t>Objekta nosaukums: Līksnas Vissvētās Jēzus Sirds Romas katoļu baznīcas ēkas jumta konstrukciju pastiprināšana un jumta seguma nomaiņa. 1.kārta galv.jumta daļa.</t>
  </si>
  <si>
    <t xml:space="preserve">Būves nosaukums: Līksnas Vissvētās Jēzus Sirds Romas katoļu baznīcas ēkas jumta konstrukciju pastiprināšana un jumta seguma nomaiņa. 1.kārta galv.jumta daļa. </t>
  </si>
  <si>
    <t>Pasūtījuma Nr.:</t>
  </si>
  <si>
    <r>
      <t xml:space="preserve">                                       Par kopējo summu (</t>
    </r>
    <r>
      <rPr>
        <i/>
        <sz val="11"/>
        <rFont val="Times New Roman"/>
        <family val="1"/>
      </rPr>
      <t>euro</t>
    </r>
    <r>
      <rPr>
        <sz val="11"/>
        <rFont val="Times New Roman"/>
        <family val="1"/>
      </rPr>
      <t>)</t>
    </r>
  </si>
  <si>
    <t xml:space="preserve">                         Kopējā darbietilpība (c/h)</t>
  </si>
  <si>
    <t>Darbietilpība (c/h)</t>
  </si>
  <si>
    <t>Kopsavilkuma aprēķins</t>
  </si>
  <si>
    <t>Jumta apkalpes un remonta sistēmas ar drošības stiprinājumu punktiem un jumta apkalpes laipām montāža, iekļaujot stiprinājumus un citus palīgmateriālus sistēmas uzstādīšanai ( sistēmas detalizētu risinājumu precizēt a/u kārtībā)</t>
  </si>
  <si>
    <t>Jumta vēdināšanas sistēmas izbūve (risinājumu precizēt a/u kārtībā)</t>
  </si>
  <si>
    <t>Marka , tips</t>
  </si>
  <si>
    <t xml:space="preserve">Pasūtījuma Nr.:  </t>
  </si>
  <si>
    <t>Tāme sastādīta 2018. gada____.___________</t>
  </si>
  <si>
    <t xml:space="preserve">Būves nosaukums: Līksnas Vissvētās Jēzus Sirds Romas katoļu baznīcas ēkas jumta konstrukciju pastiprināšana un jumta seguma nomaiņa.1.kārta galv.jumta daļa. </t>
  </si>
  <si>
    <t xml:space="preserve">Objekta nosaukums: Līksnas Vissvētās Jēzus Sirds Romas katoļu baznīcas ēkas jumta konstrukciju pastiprināšana un jumta seguma nomaiņa. 1.kārta galv.jumta daļa. </t>
  </si>
  <si>
    <t>Tāme sastādīta 2018. gada ___.__________</t>
  </si>
  <si>
    <t>Esošo koka konstrukciju attīrīšana ar drāšu birstēm, sagatavojot tās apstrādei ar aizsarglīdzekļiem</t>
  </si>
  <si>
    <t>ar antiseptiķi un antipirēnu apstrādāti kokmateriāli 25x100mm</t>
  </si>
  <si>
    <t xml:space="preserve">                                              </t>
  </si>
  <si>
    <t xml:space="preserve">                                                                               </t>
  </si>
  <si>
    <t xml:space="preserve">      Tāme sastādīta 2018. gada ____._________</t>
  </si>
  <si>
    <t>Sert. Nr.  _________</t>
  </si>
  <si>
    <t>Dokumentācijas sagatavošana, mērījumi</t>
  </si>
  <si>
    <t xml:space="preserve">Zibensaizsardzības sistēma </t>
  </si>
  <si>
    <t>Tāme sastādīta 2018.gada tirgus cenās, pamatojoties uz EL-1, EL-3, EL-4  rasējumiem</t>
  </si>
  <si>
    <t xml:space="preserve">Zibensaizsardzības sistēmas ierikošana </t>
  </si>
  <si>
    <t>____________________________________________________</t>
  </si>
  <si>
    <t xml:space="preserve">      Tāme sastādīta 2018. gada ____. aprīlī</t>
  </si>
  <si>
    <t xml:space="preserve">Sert. Nr.   </t>
  </si>
  <si>
    <t xml:space="preserve">                                                                   </t>
  </si>
  <si>
    <t xml:space="preserve">      Tāme sastādīta 2018. gada ____.___________</t>
  </si>
  <si>
    <t xml:space="preserve">                                                                       </t>
  </si>
  <si>
    <t xml:space="preserve">Pasūtījuma Nr.: </t>
  </si>
  <si>
    <r>
      <rPr>
        <b/>
        <sz val="11"/>
        <rFont val="Times New Roman"/>
        <family val="1"/>
      </rPr>
      <t>Virsizdevum</t>
    </r>
    <r>
      <rPr>
        <sz val="11"/>
        <rFont val="Times New Roman"/>
        <family val="1"/>
      </rPr>
      <t>i (___% )</t>
    </r>
  </si>
  <si>
    <r>
      <rPr>
        <b/>
        <sz val="11"/>
        <rFont val="Times New Roman"/>
        <family val="1"/>
      </rPr>
      <t>Peļņa</t>
    </r>
    <r>
      <rPr>
        <sz val="11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( ___% )</t>
    </r>
  </si>
  <si>
    <t xml:space="preserve">                                                                  </t>
  </si>
  <si>
    <t xml:space="preserve">Sert. Nr.  </t>
  </si>
  <si>
    <t xml:space="preserve">      Tāme sastādīta 2018. gada ___._______</t>
  </si>
  <si>
    <t>Esošā cinkoto lokšņu jumta seguma un papildelementu demontāža (lukas, notekcaurules , notekrenes  un t.l.)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</si>
</sst>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mmm\ dd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"/>
    <numFmt numFmtId="190" formatCode="0.00000"/>
    <numFmt numFmtId="191" formatCode="[$-426]dddd\,\ yyyy&quot;. gada &quot;d\.\ mmmm"/>
    <numFmt numFmtId="192" formatCode="[$-809]dd\ mmmm\ yyyy"/>
    <numFmt numFmtId="193" formatCode="0.00_)"/>
    <numFmt numFmtId="194" formatCode="_(* #,##0.00_);_(* \(#,##0.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9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2"/>
      <name val="Courie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8" fillId="0" borderId="0" xfId="62" applyFont="1">
      <alignment/>
      <protection/>
    </xf>
    <xf numFmtId="0" fontId="19" fillId="0" borderId="0" xfId="62" applyFont="1" applyFill="1" applyBorder="1" applyAlignment="1">
      <alignment horizontal="center"/>
      <protection/>
    </xf>
    <xf numFmtId="0" fontId="20" fillId="0" borderId="0" xfId="62" applyFont="1" applyAlignment="1">
      <alignment/>
      <protection/>
    </xf>
    <xf numFmtId="0" fontId="20" fillId="0" borderId="0" xfId="62" applyFont="1" applyFill="1" applyAlignment="1">
      <alignment/>
      <protection/>
    </xf>
    <xf numFmtId="0" fontId="20" fillId="0" borderId="0" xfId="62" applyFont="1" applyFill="1">
      <alignment/>
      <protection/>
    </xf>
    <xf numFmtId="0" fontId="20" fillId="0" borderId="0" xfId="62" applyFont="1">
      <alignment/>
      <protection/>
    </xf>
    <xf numFmtId="0" fontId="20" fillId="0" borderId="0" xfId="62" applyFont="1" applyAlignment="1">
      <alignment horizontal="left"/>
      <protection/>
    </xf>
    <xf numFmtId="2" fontId="18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2" fontId="22" fillId="24" borderId="11" xfId="0" applyNumberFormat="1" applyFont="1" applyFill="1" applyBorder="1" applyAlignment="1">
      <alignment horizontal="center"/>
    </xf>
    <xf numFmtId="2" fontId="21" fillId="0" borderId="0" xfId="62" applyNumberFormat="1" applyFont="1" applyBorder="1" applyAlignment="1">
      <alignment/>
      <protection/>
    </xf>
    <xf numFmtId="0" fontId="21" fillId="25" borderId="12" xfId="62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18" fillId="0" borderId="0" xfId="61" applyFont="1" applyFill="1" applyBorder="1" applyAlignment="1">
      <alignment horizontal="left" vertical="center"/>
      <protection/>
    </xf>
    <xf numFmtId="0" fontId="18" fillId="0" borderId="0" xfId="61" applyFont="1" applyFill="1" applyAlignment="1">
      <alignment/>
      <protection/>
    </xf>
    <xf numFmtId="0" fontId="18" fillId="0" borderId="0" xfId="61" applyFont="1" applyFill="1">
      <alignment/>
      <protection/>
    </xf>
    <xf numFmtId="2" fontId="18" fillId="0" borderId="0" xfId="61" applyNumberFormat="1" applyFont="1" applyFill="1">
      <alignment/>
      <protection/>
    </xf>
    <xf numFmtId="2" fontId="18" fillId="24" borderId="13" xfId="0" applyNumberFormat="1" applyFont="1" applyFill="1" applyBorder="1" applyAlignment="1">
      <alignment horizontal="center" vertical="center"/>
    </xf>
    <xf numFmtId="0" fontId="21" fillId="25" borderId="14" xfId="62" applyFont="1" applyFill="1" applyBorder="1" applyAlignment="1">
      <alignment horizontal="center"/>
      <protection/>
    </xf>
    <xf numFmtId="1" fontId="21" fillId="25" borderId="14" xfId="62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50" fillId="24" borderId="0" xfId="0" applyNumberFormat="1" applyFont="1" applyFill="1" applyAlignment="1">
      <alignment/>
    </xf>
    <xf numFmtId="0" fontId="31" fillId="0" borderId="0" xfId="61" applyFont="1" applyFill="1" applyBorder="1" applyAlignment="1">
      <alignment horizontal="center" vertical="center" wrapText="1"/>
      <protection/>
    </xf>
    <xf numFmtId="0" fontId="32" fillId="0" borderId="0" xfId="61" applyFont="1" applyFill="1" applyBorder="1" applyAlignment="1">
      <alignment vertical="center"/>
      <protection/>
    </xf>
    <xf numFmtId="0" fontId="51" fillId="0" borderId="0" xfId="0" applyFont="1" applyAlignment="1">
      <alignment horizontal="left"/>
    </xf>
    <xf numFmtId="0" fontId="30" fillId="0" borderId="0" xfId="46" applyFont="1" applyFill="1" applyAlignment="1">
      <alignment/>
      <protection/>
    </xf>
    <xf numFmtId="0" fontId="30" fillId="0" borderId="0" xfId="46" applyFont="1" applyFill="1" applyBorder="1" applyAlignment="1">
      <alignment horizontal="center"/>
      <protection/>
    </xf>
    <xf numFmtId="0" fontId="32" fillId="0" borderId="10" xfId="46" applyFont="1" applyFill="1" applyBorder="1" applyAlignment="1">
      <alignment horizontal="center" vertical="center" wrapText="1"/>
      <protection/>
    </xf>
    <xf numFmtId="2" fontId="32" fillId="0" borderId="10" xfId="46" applyNumberFormat="1" applyFont="1" applyFill="1" applyBorder="1" applyAlignment="1">
      <alignment horizontal="center" vertical="center"/>
      <protection/>
    </xf>
    <xf numFmtId="0" fontId="32" fillId="0" borderId="10" xfId="46" applyFont="1" applyFill="1" applyBorder="1" applyAlignment="1">
      <alignment horizontal="left" vertical="center" wrapText="1"/>
      <protection/>
    </xf>
    <xf numFmtId="2" fontId="32" fillId="0" borderId="10" xfId="46" applyNumberFormat="1" applyFont="1" applyFill="1" applyBorder="1" applyAlignment="1">
      <alignment horizontal="right" vertical="center" wrapText="1"/>
      <protection/>
    </xf>
    <xf numFmtId="2" fontId="34" fillId="0" borderId="10" xfId="46" applyNumberFormat="1" applyFont="1" applyFill="1" applyBorder="1" applyAlignment="1">
      <alignment horizontal="center" vertical="center" wrapText="1"/>
      <protection/>
    </xf>
    <xf numFmtId="2" fontId="32" fillId="0" borderId="10" xfId="46" applyNumberFormat="1" applyFont="1" applyFill="1" applyBorder="1" applyAlignment="1">
      <alignment horizontal="center" vertical="center" wrapText="1"/>
      <protection/>
    </xf>
    <xf numFmtId="2" fontId="32" fillId="0" borderId="0" xfId="46" applyNumberFormat="1" applyFont="1" applyFill="1" applyBorder="1" applyAlignment="1">
      <alignment horizontal="center" vertical="center" wrapText="1"/>
      <protection/>
    </xf>
    <xf numFmtId="4" fontId="32" fillId="0" borderId="0" xfId="46" applyNumberFormat="1" applyFont="1" applyFill="1" applyBorder="1" applyAlignment="1">
      <alignment horizontal="center" vertical="center" wrapText="1"/>
      <protection/>
    </xf>
    <xf numFmtId="4" fontId="34" fillId="0" borderId="0" xfId="46" applyNumberFormat="1" applyFont="1" applyFill="1" applyBorder="1" applyAlignment="1">
      <alignment vertical="center" wrapText="1"/>
      <protection/>
    </xf>
    <xf numFmtId="4" fontId="34" fillId="0" borderId="0" xfId="46" applyNumberFormat="1" applyFont="1" applyFill="1" applyBorder="1" applyAlignment="1">
      <alignment horizontal="center" vertical="center" wrapText="1"/>
      <protection/>
    </xf>
    <xf numFmtId="0" fontId="32" fillId="0" borderId="0" xfId="46" applyFont="1" applyFill="1" applyBorder="1" applyAlignment="1">
      <alignment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32" fillId="0" borderId="0" xfId="46" applyFont="1" applyFill="1" applyAlignment="1">
      <alignment/>
      <protection/>
    </xf>
    <xf numFmtId="0" fontId="26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7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62" applyFont="1" applyAlignment="1">
      <alignment/>
      <protection/>
    </xf>
    <xf numFmtId="0" fontId="32" fillId="0" borderId="0" xfId="61" applyFont="1" applyFill="1" applyBorder="1" applyAlignment="1">
      <alignment vertical="center" wrapText="1"/>
      <protection/>
    </xf>
    <xf numFmtId="0" fontId="18" fillId="0" borderId="0" xfId="0" applyFont="1" applyAlignment="1">
      <alignment horizontal="center"/>
    </xf>
    <xf numFmtId="0" fontId="21" fillId="25" borderId="15" xfId="62" applyFont="1" applyFill="1" applyBorder="1" applyAlignment="1">
      <alignment horizontal="center"/>
      <protection/>
    </xf>
    <xf numFmtId="0" fontId="21" fillId="25" borderId="10" xfId="62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49" fontId="18" fillId="24" borderId="10" xfId="0" applyNumberFormat="1" applyFont="1" applyFill="1" applyBorder="1" applyAlignment="1">
      <alignment horizontal="center" vertical="center"/>
    </xf>
    <xf numFmtId="0" fontId="18" fillId="24" borderId="10" xfId="60" applyFont="1" applyFill="1" applyBorder="1" applyAlignment="1">
      <alignment horizontal="left" wrapText="1"/>
      <protection/>
    </xf>
    <xf numFmtId="0" fontId="3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61" applyFont="1" applyFill="1" applyBorder="1" applyAlignment="1">
      <alignment vertical="center" wrapText="1"/>
      <protection/>
    </xf>
    <xf numFmtId="0" fontId="18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12" xfId="0" applyNumberFormat="1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wrapText="1"/>
    </xf>
    <xf numFmtId="0" fontId="22" fillId="0" borderId="0" xfId="0" applyFont="1" applyAlignment="1">
      <alignment horizontal="right" wrapText="1"/>
    </xf>
    <xf numFmtId="2" fontId="18" fillId="0" borderId="0" xfId="0" applyNumberFormat="1" applyFont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18" fillId="0" borderId="0" xfId="61" applyFont="1" applyFill="1" applyBorder="1" applyAlignment="1">
      <alignment vertical="center"/>
      <protection/>
    </xf>
    <xf numFmtId="49" fontId="32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0" xfId="59" applyFont="1" applyFill="1" applyBorder="1" applyAlignment="1">
      <alignment horizontal="center" vertical="center" wrapText="1"/>
      <protection/>
    </xf>
    <xf numFmtId="2" fontId="18" fillId="0" borderId="10" xfId="59" applyNumberFormat="1" applyFont="1" applyFill="1" applyBorder="1" applyAlignment="1">
      <alignment horizontal="center" vertical="center" wrapText="1"/>
      <protection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0" xfId="59" applyFont="1" applyFill="1" applyBorder="1" applyAlignment="1">
      <alignment horizontal="left" wrapText="1"/>
      <protection/>
    </xf>
    <xf numFmtId="0" fontId="18" fillId="0" borderId="10" xfId="59" applyFont="1" applyFill="1" applyBorder="1" applyAlignment="1">
      <alignment horizontal="right" wrapText="1"/>
      <protection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right" wrapText="1"/>
    </xf>
    <xf numFmtId="0" fontId="18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right" vertical="top" wrapText="1"/>
    </xf>
    <xf numFmtId="0" fontId="42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32" fillId="0" borderId="0" xfId="61" applyFont="1" applyFill="1" applyBorder="1" applyAlignment="1">
      <alignment horizontal="left" vertical="center"/>
      <protection/>
    </xf>
    <xf numFmtId="2" fontId="26" fillId="24" borderId="0" xfId="0" applyNumberFormat="1" applyFont="1" applyFill="1" applyAlignment="1">
      <alignment/>
    </xf>
    <xf numFmtId="0" fontId="22" fillId="24" borderId="17" xfId="66" applyFont="1" applyFill="1" applyBorder="1" applyAlignment="1">
      <alignment vertical="center" wrapText="1"/>
      <protection/>
    </xf>
    <xf numFmtId="0" fontId="18" fillId="24" borderId="18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24" fillId="25" borderId="0" xfId="62" applyFont="1" applyFill="1" applyBorder="1" applyAlignment="1">
      <alignment horizontal="center" vertical="top"/>
      <protection/>
    </xf>
    <xf numFmtId="4" fontId="32" fillId="0" borderId="0" xfId="46" applyNumberFormat="1" applyFont="1" applyFill="1" applyAlignment="1">
      <alignment/>
      <protection/>
    </xf>
    <xf numFmtId="1" fontId="21" fillId="25" borderId="19" xfId="62" applyNumberFormat="1" applyFont="1" applyFill="1" applyBorder="1" applyAlignment="1">
      <alignment horizontal="center"/>
      <protection/>
    </xf>
    <xf numFmtId="0" fontId="21" fillId="25" borderId="19" xfId="62" applyFont="1" applyFill="1" applyBorder="1" applyAlignment="1">
      <alignment horizontal="center"/>
      <protection/>
    </xf>
    <xf numFmtId="0" fontId="21" fillId="25" borderId="13" xfId="62" applyFont="1" applyFill="1" applyBorder="1" applyAlignment="1">
      <alignment horizontal="center"/>
      <protection/>
    </xf>
    <xf numFmtId="1" fontId="21" fillId="25" borderId="0" xfId="62" applyNumberFormat="1" applyFont="1" applyFill="1" applyBorder="1" applyAlignment="1">
      <alignment horizontal="center"/>
      <protection/>
    </xf>
    <xf numFmtId="0" fontId="21" fillId="25" borderId="0" xfId="62" applyFont="1" applyFill="1" applyBorder="1" applyAlignment="1">
      <alignment horizontal="center"/>
      <protection/>
    </xf>
    <xf numFmtId="1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24" borderId="10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/>
    </xf>
    <xf numFmtId="2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61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left"/>
    </xf>
    <xf numFmtId="0" fontId="18" fillId="0" borderId="0" xfId="61" applyFont="1" applyFill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25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18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32" fillId="0" borderId="0" xfId="61" applyFont="1" applyFill="1" applyBorder="1" applyAlignment="1">
      <alignment horizontal="left"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49" fontId="32" fillId="0" borderId="20" xfId="61" applyNumberFormat="1" applyFont="1" applyFill="1" applyBorder="1" applyAlignment="1">
      <alignment horizontal="center" vertical="center" wrapText="1"/>
      <protection/>
    </xf>
    <xf numFmtId="0" fontId="31" fillId="0" borderId="0" xfId="61" applyFont="1" applyFill="1" applyBorder="1" applyAlignment="1">
      <alignment horizontal="center" vertical="top" wrapText="1"/>
      <protection/>
    </xf>
    <xf numFmtId="0" fontId="32" fillId="0" borderId="0" xfId="46" applyFont="1" applyFill="1" applyBorder="1" applyAlignment="1">
      <alignment horizontal="right"/>
      <protection/>
    </xf>
    <xf numFmtId="4" fontId="32" fillId="0" borderId="20" xfId="46" applyNumberFormat="1" applyFont="1" applyFill="1" applyBorder="1" applyAlignment="1">
      <alignment horizontal="center"/>
      <protection/>
    </xf>
    <xf numFmtId="2" fontId="32" fillId="0" borderId="21" xfId="46" applyNumberFormat="1" applyFont="1" applyFill="1" applyBorder="1" applyAlignment="1">
      <alignment horizontal="center"/>
      <protection/>
    </xf>
    <xf numFmtId="0" fontId="32" fillId="0" borderId="10" xfId="46" applyFont="1" applyFill="1" applyBorder="1" applyAlignment="1">
      <alignment horizontal="center" vertical="center" wrapText="1"/>
      <protection/>
    </xf>
    <xf numFmtId="0" fontId="32" fillId="0" borderId="0" xfId="46" applyFont="1" applyFill="1" applyBorder="1" applyAlignment="1">
      <alignment horizontal="left" vertical="center"/>
      <protection/>
    </xf>
    <xf numFmtId="0" fontId="34" fillId="0" borderId="10" xfId="46" applyFont="1" applyFill="1" applyBorder="1" applyAlignment="1">
      <alignment horizontal="right" vertical="center"/>
      <protection/>
    </xf>
    <xf numFmtId="0" fontId="32" fillId="0" borderId="11" xfId="46" applyFont="1" applyFill="1" applyBorder="1" applyAlignment="1">
      <alignment horizontal="right" vertical="center" wrapText="1"/>
      <protection/>
    </xf>
    <xf numFmtId="0" fontId="33" fillId="0" borderId="11" xfId="46" applyFont="1" applyFill="1" applyBorder="1" applyAlignment="1">
      <alignment horizontal="right" vertical="center" wrapText="1"/>
      <protection/>
    </xf>
    <xf numFmtId="0" fontId="32" fillId="0" borderId="12" xfId="46" applyFont="1" applyFill="1" applyBorder="1" applyAlignment="1">
      <alignment horizontal="right" vertical="center" wrapText="1"/>
      <protection/>
    </xf>
    <xf numFmtId="0" fontId="34" fillId="0" borderId="19" xfId="46" applyFont="1" applyFill="1" applyBorder="1" applyAlignment="1">
      <alignment horizontal="right" vertical="center" wrapText="1"/>
      <protection/>
    </xf>
    <xf numFmtId="0" fontId="4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2" fontId="20" fillId="24" borderId="12" xfId="62" applyNumberFormat="1" applyFont="1" applyFill="1" applyBorder="1" applyAlignment="1">
      <alignment horizontal="center" vertical="center" wrapText="1"/>
      <protection/>
    </xf>
    <xf numFmtId="0" fontId="28" fillId="0" borderId="0" xfId="62" applyFont="1" applyBorder="1" applyAlignment="1">
      <alignment horizontal="center"/>
      <protection/>
    </xf>
    <xf numFmtId="0" fontId="38" fillId="25" borderId="20" xfId="62" applyFont="1" applyFill="1" applyBorder="1" applyAlignment="1">
      <alignment horizontal="center"/>
      <protection/>
    </xf>
    <xf numFmtId="0" fontId="24" fillId="25" borderId="22" xfId="62" applyFont="1" applyFill="1" applyBorder="1" applyAlignment="1">
      <alignment horizontal="center" vertical="top"/>
      <protection/>
    </xf>
    <xf numFmtId="0" fontId="20" fillId="0" borderId="0" xfId="62" applyFont="1" applyBorder="1" applyAlignment="1">
      <alignment horizontal="left"/>
      <protection/>
    </xf>
    <xf numFmtId="0" fontId="20" fillId="0" borderId="0" xfId="62" applyFont="1" applyBorder="1" applyAlignment="1">
      <alignment horizontal="right"/>
      <protection/>
    </xf>
    <xf numFmtId="0" fontId="20" fillId="0" borderId="23" xfId="62" applyFont="1" applyBorder="1" applyAlignment="1">
      <alignment horizontal="right"/>
      <protection/>
    </xf>
    <xf numFmtId="0" fontId="20" fillId="24" borderId="12" xfId="62" applyFont="1" applyFill="1" applyBorder="1" applyAlignment="1">
      <alignment horizontal="center" vertical="center" wrapText="1"/>
      <protection/>
    </xf>
    <xf numFmtId="0" fontId="20" fillId="24" borderId="12" xfId="62" applyFont="1" applyFill="1" applyBorder="1" applyAlignment="1">
      <alignment horizontal="center" vertical="center" textRotation="90" wrapText="1"/>
      <protection/>
    </xf>
    <xf numFmtId="0" fontId="22" fillId="24" borderId="24" xfId="66" applyFont="1" applyFill="1" applyBorder="1" applyAlignment="1">
      <alignment horizontal="right" vertical="center" wrapText="1"/>
      <protection/>
    </xf>
    <xf numFmtId="0" fontId="20" fillId="24" borderId="14" xfId="62" applyFont="1" applyFill="1" applyBorder="1" applyAlignment="1">
      <alignment horizontal="center" vertical="center" wrapText="1"/>
      <protection/>
    </xf>
    <xf numFmtId="0" fontId="20" fillId="24" borderId="25" xfId="62" applyFont="1" applyFill="1" applyBorder="1" applyAlignment="1">
      <alignment horizontal="center" vertical="center" wrapText="1"/>
      <protection/>
    </xf>
    <xf numFmtId="0" fontId="20" fillId="24" borderId="11" xfId="62" applyFont="1" applyFill="1" applyBorder="1" applyAlignment="1">
      <alignment horizontal="center" vertical="center" wrapText="1"/>
      <protection/>
    </xf>
    <xf numFmtId="0" fontId="22" fillId="24" borderId="16" xfId="66" applyFont="1" applyFill="1" applyBorder="1" applyAlignment="1">
      <alignment horizontal="right" vertical="center" wrapText="1"/>
      <protection/>
    </xf>
    <xf numFmtId="0" fontId="22" fillId="24" borderId="21" xfId="66" applyFont="1" applyFill="1" applyBorder="1" applyAlignment="1">
      <alignment horizontal="right" vertical="center" wrapText="1"/>
      <protection/>
    </xf>
    <xf numFmtId="0" fontId="22" fillId="24" borderId="26" xfId="66" applyFont="1" applyFill="1" applyBorder="1" applyAlignment="1">
      <alignment horizontal="righ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3" xfId="60"/>
    <cellStyle name="Normal 7" xfId="61"/>
    <cellStyle name="Normal_Sheet1_1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7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8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9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1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2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3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5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6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9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0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1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3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4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5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7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8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9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0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1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2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3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4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5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6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7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8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9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0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1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2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3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4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5" name="Text Box 2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6" name="Text Box 3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7" name="Text Box 4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8" name="Text Box 5"/>
        <xdr:cNvSpPr txBox="1">
          <a:spLocks noChangeArrowheads="1"/>
        </xdr:cNvSpPr>
      </xdr:nvSpPr>
      <xdr:spPr>
        <a:xfrm>
          <a:off x="382905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49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0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1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2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3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4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5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6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7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8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9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0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1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2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3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4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5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6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7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8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9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0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1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2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3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4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5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6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7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8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9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0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1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2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3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4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5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6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7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8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9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0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1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2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3" name="Text Box 2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4" name="Text Box 3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5" name="Text Box 4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6" name="Text Box 5"/>
        <xdr:cNvSpPr txBox="1">
          <a:spLocks noChangeArrowheads="1"/>
        </xdr:cNvSpPr>
      </xdr:nvSpPr>
      <xdr:spPr>
        <a:xfrm>
          <a:off x="838200" y="5410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97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98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99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0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1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2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3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4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5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6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7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8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9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0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1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2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3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4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5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6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7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8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9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0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1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2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4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5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6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7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8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9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0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1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2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3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4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5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6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7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8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9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40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41" name="Text Box 2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42" name="Text Box 3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43" name="Text Box 4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44" name="Text Box 5"/>
        <xdr:cNvSpPr txBox="1">
          <a:spLocks noChangeArrowheads="1"/>
        </xdr:cNvSpPr>
      </xdr:nvSpPr>
      <xdr:spPr>
        <a:xfrm>
          <a:off x="382905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45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46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47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48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49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0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1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2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3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4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5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6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7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8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9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0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1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2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3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4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5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6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7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8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9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0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1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2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3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4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5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6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7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8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9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0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1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2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3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4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5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6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7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8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9" name="Text Box 2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90" name="Text Box 3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91" name="Text Box 4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92" name="Text Box 5"/>
        <xdr:cNvSpPr txBox="1">
          <a:spLocks noChangeArrowheads="1"/>
        </xdr:cNvSpPr>
      </xdr:nvSpPr>
      <xdr:spPr>
        <a:xfrm>
          <a:off x="838200" y="5210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7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8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9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1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2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3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5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6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19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0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1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3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4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5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7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8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29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0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1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2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3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4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5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6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7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8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39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0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1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2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3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4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5" name="Text Box 2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6" name="Text Box 3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7" name="Text Box 4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85725</xdr:colOff>
      <xdr:row>29</xdr:row>
      <xdr:rowOff>85725</xdr:rowOff>
    </xdr:to>
    <xdr:sp fLocksText="0">
      <xdr:nvSpPr>
        <xdr:cNvPr id="48" name="Text Box 5"/>
        <xdr:cNvSpPr txBox="1">
          <a:spLocks noChangeArrowheads="1"/>
        </xdr:cNvSpPr>
      </xdr:nvSpPr>
      <xdr:spPr>
        <a:xfrm>
          <a:off x="12192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49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0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1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2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3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4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5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6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7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8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59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0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1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2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3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4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5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6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7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8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69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0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1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2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3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4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5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6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7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8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79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0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1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2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3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4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5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6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7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8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89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0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1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2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3" name="Text Box 2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4" name="Text Box 3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5" name="Text Box 4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85725</xdr:colOff>
      <xdr:row>29</xdr:row>
      <xdr:rowOff>85725</xdr:rowOff>
    </xdr:to>
    <xdr:sp fLocksText="0">
      <xdr:nvSpPr>
        <xdr:cNvPr id="96" name="Text Box 5"/>
        <xdr:cNvSpPr txBox="1">
          <a:spLocks noChangeArrowheads="1"/>
        </xdr:cNvSpPr>
      </xdr:nvSpPr>
      <xdr:spPr>
        <a:xfrm>
          <a:off x="609600" y="5724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97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98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99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0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1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2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3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4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5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6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7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8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09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0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1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2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3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4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5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6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7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8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19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0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1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2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4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5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6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7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8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29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0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1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2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3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4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5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6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7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8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39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40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41" name="Text Box 2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42" name="Text Box 3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43" name="Text Box 4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85725</xdr:colOff>
      <xdr:row>28</xdr:row>
      <xdr:rowOff>85725</xdr:rowOff>
    </xdr:to>
    <xdr:sp fLocksText="0">
      <xdr:nvSpPr>
        <xdr:cNvPr id="144" name="Text Box 5"/>
        <xdr:cNvSpPr txBox="1">
          <a:spLocks noChangeArrowheads="1"/>
        </xdr:cNvSpPr>
      </xdr:nvSpPr>
      <xdr:spPr>
        <a:xfrm>
          <a:off x="12192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45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46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47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48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49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0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1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2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3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4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5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6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7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8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59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0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1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2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3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4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5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6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7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8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69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0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1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2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3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4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5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6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7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8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79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0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1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2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3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4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5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6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7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8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89" name="Text Box 2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90" name="Text Box 3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91" name="Text Box 4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85725</xdr:colOff>
      <xdr:row>28</xdr:row>
      <xdr:rowOff>85725</xdr:rowOff>
    </xdr:to>
    <xdr:sp fLocksText="0">
      <xdr:nvSpPr>
        <xdr:cNvPr id="192" name="Text Box 5"/>
        <xdr:cNvSpPr txBox="1">
          <a:spLocks noChangeArrowheads="1"/>
        </xdr:cNvSpPr>
      </xdr:nvSpPr>
      <xdr:spPr>
        <a:xfrm>
          <a:off x="60960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5"/>
  <sheetViews>
    <sheetView view="pageBreakPreview" zoomScale="115" zoomScaleSheetLayoutView="115" zoomScalePageLayoutView="0" workbookViewId="0" topLeftCell="A1">
      <selection activeCell="F22" sqref="F22"/>
    </sheetView>
  </sheetViews>
  <sheetFormatPr defaultColWidth="9.140625" defaultRowHeight="12.75"/>
  <cols>
    <col min="1" max="1" width="12.57421875" style="0" customWidth="1"/>
    <col min="2" max="2" width="44.8515625" style="0" customWidth="1"/>
    <col min="3" max="3" width="40.7109375" style="0" customWidth="1"/>
  </cols>
  <sheetData>
    <row r="1" spans="1:8" ht="15.75">
      <c r="A1" s="50"/>
      <c r="B1" s="50"/>
      <c r="C1" s="58" t="s">
        <v>99</v>
      </c>
      <c r="D1" s="14"/>
      <c r="E1" s="14"/>
      <c r="F1" s="14"/>
      <c r="G1" s="14"/>
      <c r="H1" s="14"/>
    </row>
    <row r="2" spans="1:8" ht="12.75">
      <c r="A2" s="139" t="s">
        <v>100</v>
      </c>
      <c r="B2" s="139"/>
      <c r="C2" s="139"/>
      <c r="D2" s="14"/>
      <c r="E2" s="14"/>
      <c r="F2" s="14"/>
      <c r="G2" s="14"/>
      <c r="H2" s="14"/>
    </row>
    <row r="3" spans="1:8" ht="12.75">
      <c r="A3" s="139" t="s">
        <v>101</v>
      </c>
      <c r="B3" s="139"/>
      <c r="C3" s="139"/>
      <c r="D3" s="14"/>
      <c r="E3" s="14"/>
      <c r="F3" s="14"/>
      <c r="G3" s="14"/>
      <c r="H3" s="14"/>
    </row>
    <row r="4" spans="1:8" ht="12.75">
      <c r="A4" s="50"/>
      <c r="B4" s="50"/>
      <c r="C4" s="50" t="s">
        <v>102</v>
      </c>
      <c r="D4" s="14"/>
      <c r="E4" s="14"/>
      <c r="F4" s="14"/>
      <c r="G4" s="14"/>
      <c r="H4" s="14"/>
    </row>
    <row r="5" spans="1:8" ht="12.75">
      <c r="A5" s="139" t="s">
        <v>103</v>
      </c>
      <c r="B5" s="139"/>
      <c r="C5" s="139"/>
      <c r="D5" s="14"/>
      <c r="E5" s="14"/>
      <c r="F5" s="14"/>
      <c r="G5" s="14"/>
      <c r="H5" s="14"/>
    </row>
    <row r="6" spans="1:8" ht="12.75">
      <c r="A6" s="59"/>
      <c r="B6" s="59"/>
      <c r="C6" s="59"/>
      <c r="D6" s="14"/>
      <c r="E6" s="14"/>
      <c r="F6" s="14"/>
      <c r="G6" s="14"/>
      <c r="H6" s="14"/>
    </row>
    <row r="7" spans="1:8" ht="15.75">
      <c r="A7" s="140" t="s">
        <v>127</v>
      </c>
      <c r="B7" s="140"/>
      <c r="C7" s="140"/>
      <c r="D7" s="14"/>
      <c r="E7" s="14"/>
      <c r="F7" s="14"/>
      <c r="G7" s="14"/>
      <c r="H7" s="14"/>
    </row>
    <row r="8" spans="1:8" ht="12.75">
      <c r="A8" s="135"/>
      <c r="B8" s="135"/>
      <c r="C8" s="135"/>
      <c r="D8" s="14"/>
      <c r="E8" s="14"/>
      <c r="F8" s="14"/>
      <c r="G8" s="14"/>
      <c r="H8" s="14"/>
    </row>
    <row r="9" spans="1:8" ht="25.5" customHeight="1">
      <c r="A9" s="131" t="s">
        <v>135</v>
      </c>
      <c r="B9" s="131"/>
      <c r="C9" s="131"/>
      <c r="D9" s="60"/>
      <c r="E9" s="60"/>
      <c r="F9" s="60"/>
      <c r="G9" s="60"/>
      <c r="H9" s="60"/>
    </row>
    <row r="10" spans="1:8" ht="26.25" customHeight="1">
      <c r="A10" s="134" t="s">
        <v>136</v>
      </c>
      <c r="B10" s="134"/>
      <c r="C10" s="134"/>
      <c r="D10" s="3"/>
      <c r="E10" s="3"/>
      <c r="F10" s="3"/>
      <c r="G10" s="3"/>
      <c r="H10" s="3"/>
    </row>
    <row r="11" spans="1:8" ht="15" customHeight="1">
      <c r="A11" s="132" t="s">
        <v>126</v>
      </c>
      <c r="B11" s="132"/>
      <c r="C11" s="132"/>
      <c r="D11" s="77"/>
      <c r="E11" s="77"/>
      <c r="F11" s="77"/>
      <c r="G11" s="77"/>
      <c r="H11" s="77"/>
    </row>
    <row r="12" spans="1:8" ht="14.25" customHeight="1">
      <c r="A12" s="77" t="s">
        <v>137</v>
      </c>
      <c r="B12" s="77"/>
      <c r="C12" s="77"/>
      <c r="D12" s="77"/>
      <c r="E12" s="77"/>
      <c r="F12" s="77"/>
      <c r="G12" s="77"/>
      <c r="H12" s="77"/>
    </row>
    <row r="13" spans="1:8" ht="12.75">
      <c r="A13" s="77"/>
      <c r="B13" s="77"/>
      <c r="C13" s="77"/>
      <c r="D13" s="77"/>
      <c r="E13" s="77"/>
      <c r="F13" s="77"/>
      <c r="G13" s="77"/>
      <c r="H13" s="77"/>
    </row>
    <row r="14" spans="1:8" ht="12.75">
      <c r="A14" s="61"/>
      <c r="B14" s="50"/>
      <c r="C14" s="59"/>
      <c r="D14" s="14"/>
      <c r="E14" s="14"/>
      <c r="F14" s="14"/>
      <c r="G14" s="14"/>
      <c r="H14" s="14"/>
    </row>
    <row r="15" spans="1:8" ht="12.75">
      <c r="A15" s="62" t="s">
        <v>0</v>
      </c>
      <c r="B15" s="62" t="s">
        <v>104</v>
      </c>
      <c r="C15" s="62" t="s">
        <v>129</v>
      </c>
      <c r="D15" s="14"/>
      <c r="E15" s="14"/>
      <c r="F15" s="14"/>
      <c r="G15" s="14"/>
      <c r="H15" s="14"/>
    </row>
    <row r="16" spans="1:8" ht="38.25">
      <c r="A16" s="62">
        <v>1</v>
      </c>
      <c r="B16" s="64" t="s">
        <v>128</v>
      </c>
      <c r="C16" s="63"/>
      <c r="D16" s="14"/>
      <c r="E16" s="14"/>
      <c r="F16" s="14"/>
      <c r="G16" s="14"/>
      <c r="H16" s="14"/>
    </row>
    <row r="17" spans="1:8" ht="12.75">
      <c r="A17" s="62"/>
      <c r="B17" s="64"/>
      <c r="C17" s="63"/>
      <c r="D17" s="14"/>
      <c r="E17" s="14"/>
      <c r="F17" s="14"/>
      <c r="G17" s="14"/>
      <c r="H17" s="14"/>
    </row>
    <row r="18" spans="1:8" ht="12.75">
      <c r="A18" s="62"/>
      <c r="B18" s="64"/>
      <c r="C18" s="63"/>
      <c r="D18" s="14"/>
      <c r="E18" s="14"/>
      <c r="F18" s="14"/>
      <c r="G18" s="14"/>
      <c r="H18" s="14"/>
    </row>
    <row r="19" spans="1:8" ht="12.75">
      <c r="A19" s="65"/>
      <c r="B19" s="66" t="s">
        <v>6</v>
      </c>
      <c r="C19" s="67"/>
      <c r="D19" s="14"/>
      <c r="E19" s="14"/>
      <c r="F19" s="14"/>
      <c r="G19" s="14"/>
      <c r="H19" s="14"/>
    </row>
    <row r="20" spans="1:8" ht="12.75">
      <c r="A20" s="135"/>
      <c r="B20" s="135"/>
      <c r="C20" s="68"/>
      <c r="D20" s="14"/>
      <c r="E20" s="14"/>
      <c r="F20" s="14"/>
      <c r="G20" s="14"/>
      <c r="H20" s="14"/>
    </row>
    <row r="21" spans="1:8" ht="12.75">
      <c r="A21" s="136" t="s">
        <v>105</v>
      </c>
      <c r="B21" s="136"/>
      <c r="C21" s="69"/>
      <c r="D21" s="14"/>
      <c r="E21" s="14"/>
      <c r="F21" s="14"/>
      <c r="G21" s="14"/>
      <c r="H21" s="14"/>
    </row>
    <row r="22" spans="1:8" ht="12.75">
      <c r="A22" s="70"/>
      <c r="B22" s="70"/>
      <c r="C22" s="70"/>
      <c r="D22" s="14"/>
      <c r="E22" s="14"/>
      <c r="F22" s="14"/>
      <c r="G22" s="14"/>
      <c r="H22" s="14"/>
    </row>
    <row r="23" spans="1:8" ht="12.75">
      <c r="A23" s="71"/>
      <c r="B23" s="66" t="s">
        <v>106</v>
      </c>
      <c r="C23" s="67"/>
      <c r="D23" s="14"/>
      <c r="E23" s="14"/>
      <c r="F23" s="14"/>
      <c r="G23" s="14"/>
      <c r="H23" s="14"/>
    </row>
    <row r="24" spans="1:8" ht="12.75">
      <c r="A24" s="72"/>
      <c r="B24" s="72"/>
      <c r="C24" s="73"/>
      <c r="D24" s="14"/>
      <c r="E24" s="14"/>
      <c r="F24" s="14"/>
      <c r="G24" s="14"/>
      <c r="H24" s="14"/>
    </row>
    <row r="25" spans="1:8" ht="12.75">
      <c r="A25" s="74"/>
      <c r="B25" s="74"/>
      <c r="C25" s="74"/>
      <c r="D25" s="14"/>
      <c r="E25" s="14"/>
      <c r="F25" s="14"/>
      <c r="G25" s="14"/>
      <c r="H25" s="14"/>
    </row>
    <row r="26" spans="1:8" ht="15">
      <c r="A26" s="103" t="s">
        <v>123</v>
      </c>
      <c r="B26" s="104"/>
      <c r="C26" s="104"/>
      <c r="D26" s="105"/>
      <c r="E26" s="14"/>
      <c r="F26" s="14"/>
      <c r="G26" s="14"/>
      <c r="H26" s="14"/>
    </row>
    <row r="27" spans="1:8" ht="15">
      <c r="A27" s="106" t="s">
        <v>169</v>
      </c>
      <c r="B27" s="106"/>
      <c r="C27" s="106"/>
      <c r="D27" s="106"/>
      <c r="E27" s="14"/>
      <c r="F27" s="14"/>
      <c r="G27" s="14"/>
      <c r="H27" s="14"/>
    </row>
    <row r="28" spans="1:8" ht="15.75">
      <c r="A28" s="107" t="s">
        <v>124</v>
      </c>
      <c r="B28" s="107"/>
      <c r="C28" s="107"/>
      <c r="D28" s="107"/>
      <c r="E28" s="14"/>
      <c r="F28" s="14"/>
      <c r="G28" s="14"/>
      <c r="H28" s="14"/>
    </row>
    <row r="29" spans="1:8" ht="15">
      <c r="A29" s="133" t="s">
        <v>171</v>
      </c>
      <c r="B29" s="133"/>
      <c r="C29" s="133"/>
      <c r="D29" s="133"/>
      <c r="E29" s="14"/>
      <c r="F29" s="14"/>
      <c r="G29" s="14"/>
      <c r="H29" s="14"/>
    </row>
    <row r="30" spans="1:8" ht="12.75">
      <c r="A30" s="108"/>
      <c r="B30" s="108"/>
      <c r="C30" s="108"/>
      <c r="D30" s="108"/>
      <c r="E30" s="14"/>
      <c r="F30" s="14"/>
      <c r="G30" s="14"/>
      <c r="H30" s="14"/>
    </row>
    <row r="31" spans="1:8" ht="15">
      <c r="A31" s="109" t="s">
        <v>125</v>
      </c>
      <c r="B31" s="109"/>
      <c r="C31" s="110"/>
      <c r="D31" s="110"/>
      <c r="E31" s="14"/>
      <c r="F31" s="14"/>
      <c r="G31" s="14"/>
      <c r="H31" s="14"/>
    </row>
    <row r="32" spans="1:8" ht="15">
      <c r="A32" s="106" t="s">
        <v>165</v>
      </c>
      <c r="B32" s="106"/>
      <c r="C32" s="106"/>
      <c r="D32" s="106"/>
      <c r="E32" s="75"/>
      <c r="F32" s="75"/>
      <c r="G32" s="75"/>
      <c r="H32" s="75"/>
    </row>
    <row r="33" spans="1:8" ht="15.75">
      <c r="A33" s="107" t="s">
        <v>124</v>
      </c>
      <c r="B33" s="107"/>
      <c r="C33" s="107"/>
      <c r="D33" s="107"/>
      <c r="E33" s="75"/>
      <c r="F33" s="75"/>
      <c r="G33" s="75"/>
      <c r="H33" s="75"/>
    </row>
    <row r="34" spans="1:8" ht="15">
      <c r="A34" s="76" t="s">
        <v>170</v>
      </c>
      <c r="B34" s="76"/>
      <c r="C34" s="76"/>
      <c r="D34" s="76"/>
      <c r="E34" s="75"/>
      <c r="F34" s="75"/>
      <c r="G34" s="75"/>
      <c r="H34" s="75"/>
    </row>
    <row r="35" spans="1:8" ht="12.75">
      <c r="A35" s="75"/>
      <c r="B35" s="137"/>
      <c r="C35" s="138"/>
      <c r="D35" s="75"/>
      <c r="E35" s="75"/>
      <c r="F35" s="75"/>
      <c r="G35" s="75"/>
      <c r="H35" s="75"/>
    </row>
  </sheetData>
  <sheetProtection/>
  <mergeCells count="12">
    <mergeCell ref="B35:C35"/>
    <mergeCell ref="A2:C2"/>
    <mergeCell ref="A3:C3"/>
    <mergeCell ref="A5:C5"/>
    <mergeCell ref="A7:C7"/>
    <mergeCell ref="A8:C8"/>
    <mergeCell ref="A9:C9"/>
    <mergeCell ref="A11:C11"/>
    <mergeCell ref="A29:D29"/>
    <mergeCell ref="A10:C10"/>
    <mergeCell ref="A20:B20"/>
    <mergeCell ref="A21:B21"/>
  </mergeCells>
  <printOptions/>
  <pageMargins left="0.7" right="0.7" top="0.75" bottom="0.75" header="0.3" footer="0.3"/>
  <pageSetup horizontalDpi="600" verticalDpi="600" orientation="portrait" paperSize="9" scale="91" r:id="rId2"/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35"/>
  <sheetViews>
    <sheetView view="pageBreakPreview" zoomScaleSheetLayoutView="100" zoomScalePageLayoutView="0" workbookViewId="0" topLeftCell="A1">
      <selection activeCell="Q29" sqref="Q29"/>
    </sheetView>
  </sheetViews>
  <sheetFormatPr defaultColWidth="9.140625" defaultRowHeight="12.75"/>
  <cols>
    <col min="3" max="3" width="48.00390625" style="0" customWidth="1"/>
    <col min="4" max="4" width="14.57421875" style="0" customWidth="1"/>
    <col min="5" max="5" width="10.00390625" style="0" customWidth="1"/>
    <col min="6" max="6" width="11.00390625" style="0" customWidth="1"/>
    <col min="7" max="7" width="10.8515625" style="0" customWidth="1"/>
    <col min="8" max="8" width="13.57421875" style="0" customWidth="1"/>
    <col min="9" max="9" width="10.57421875" style="0" customWidth="1"/>
    <col min="10" max="10" width="10.421875" style="0" customWidth="1"/>
  </cols>
  <sheetData>
    <row r="1" spans="1:8" ht="18.75">
      <c r="A1" s="142" t="s">
        <v>141</v>
      </c>
      <c r="B1" s="142"/>
      <c r="C1" s="142"/>
      <c r="D1" s="142"/>
      <c r="E1" s="142"/>
      <c r="F1" s="142"/>
      <c r="G1" s="142"/>
      <c r="H1" s="142"/>
    </row>
    <row r="2" spans="1:8" ht="15">
      <c r="A2" s="143" t="s">
        <v>128</v>
      </c>
      <c r="B2" s="143"/>
      <c r="C2" s="143"/>
      <c r="D2" s="143"/>
      <c r="E2" s="143"/>
      <c r="F2" s="143"/>
      <c r="G2" s="143"/>
      <c r="H2" s="143"/>
    </row>
    <row r="3" spans="1:8" ht="12.75">
      <c r="A3" s="144" t="s">
        <v>29</v>
      </c>
      <c r="B3" s="144"/>
      <c r="C3" s="144"/>
      <c r="D3" s="144"/>
      <c r="E3" s="144"/>
      <c r="F3" s="144"/>
      <c r="G3" s="144"/>
      <c r="H3" s="144"/>
    </row>
    <row r="4" spans="1:8" ht="12.75">
      <c r="A4" s="26"/>
      <c r="B4" s="26"/>
      <c r="C4" s="26"/>
      <c r="D4" s="26"/>
      <c r="E4" s="26"/>
      <c r="F4" s="26"/>
      <c r="G4" s="26"/>
      <c r="H4" s="26"/>
    </row>
    <row r="5" spans="1:9" ht="15">
      <c r="A5" s="134" t="s">
        <v>135</v>
      </c>
      <c r="B5" s="134"/>
      <c r="C5" s="134"/>
      <c r="D5" s="134"/>
      <c r="E5" s="134"/>
      <c r="F5" s="134"/>
      <c r="G5" s="134"/>
      <c r="H5" s="134"/>
      <c r="I5" s="49"/>
    </row>
    <row r="6" spans="1:9" ht="15">
      <c r="A6" s="134" t="s">
        <v>136</v>
      </c>
      <c r="B6" s="134"/>
      <c r="C6" s="134"/>
      <c r="D6" s="134"/>
      <c r="E6" s="134"/>
      <c r="F6" s="134"/>
      <c r="G6" s="134"/>
      <c r="H6" s="134"/>
      <c r="I6" s="48"/>
    </row>
    <row r="7" spans="1:9" ht="14.25">
      <c r="A7" s="132" t="s">
        <v>126</v>
      </c>
      <c r="B7" s="132"/>
      <c r="C7" s="132"/>
      <c r="D7" s="132"/>
      <c r="E7" s="132"/>
      <c r="F7" s="132"/>
      <c r="G7" s="132"/>
      <c r="H7" s="132"/>
      <c r="I7" s="46"/>
    </row>
    <row r="8" spans="1:9" ht="15">
      <c r="A8" s="141" t="s">
        <v>166</v>
      </c>
      <c r="B8" s="141"/>
      <c r="C8" s="141"/>
      <c r="D8" s="141"/>
      <c r="E8" s="141"/>
      <c r="F8" s="141"/>
      <c r="G8" s="141"/>
      <c r="H8" s="141"/>
      <c r="I8" s="46"/>
    </row>
    <row r="9" spans="1:9" ht="15">
      <c r="A9" s="99"/>
      <c r="B9" s="99"/>
      <c r="C9" s="99"/>
      <c r="D9" s="99"/>
      <c r="E9" s="99"/>
      <c r="F9" s="99"/>
      <c r="G9" s="99"/>
      <c r="H9" s="99"/>
      <c r="I9" s="46"/>
    </row>
    <row r="10" spans="1:8" ht="15">
      <c r="A10" s="27"/>
      <c r="B10" s="28"/>
      <c r="C10" s="28"/>
      <c r="D10" s="14"/>
      <c r="E10" s="14"/>
      <c r="F10" s="14"/>
      <c r="G10" s="14"/>
      <c r="H10" s="14"/>
    </row>
    <row r="11" spans="1:8" ht="15.75">
      <c r="A11" s="145" t="s">
        <v>138</v>
      </c>
      <c r="B11" s="145"/>
      <c r="C11" s="145"/>
      <c r="D11" s="146">
        <f>D23</f>
        <v>0</v>
      </c>
      <c r="E11" s="146"/>
      <c r="F11" s="29"/>
      <c r="G11" s="29"/>
      <c r="H11" s="29"/>
    </row>
    <row r="12" spans="1:8" ht="15.75">
      <c r="A12" s="145" t="s">
        <v>139</v>
      </c>
      <c r="B12" s="145"/>
      <c r="C12" s="145"/>
      <c r="D12" s="147">
        <f>H19</f>
        <v>0</v>
      </c>
      <c r="E12" s="147"/>
      <c r="F12" s="29"/>
      <c r="G12" s="29"/>
      <c r="H12" s="29"/>
    </row>
    <row r="13" spans="1:8" ht="15.75">
      <c r="A13" s="30"/>
      <c r="B13" s="30"/>
      <c r="C13" s="30"/>
      <c r="D13" s="30"/>
      <c r="E13" s="30"/>
      <c r="F13" s="30"/>
      <c r="G13" s="30"/>
      <c r="H13" s="30"/>
    </row>
    <row r="14" spans="1:8" ht="15" customHeight="1">
      <c r="A14" s="148" t="s">
        <v>30</v>
      </c>
      <c r="B14" s="148" t="s">
        <v>31</v>
      </c>
      <c r="C14" s="148" t="s">
        <v>120</v>
      </c>
      <c r="D14" s="148" t="s">
        <v>121</v>
      </c>
      <c r="E14" s="148" t="s">
        <v>32</v>
      </c>
      <c r="F14" s="148"/>
      <c r="G14" s="148"/>
      <c r="H14" s="148" t="s">
        <v>140</v>
      </c>
    </row>
    <row r="15" spans="1:8" ht="30">
      <c r="A15" s="148"/>
      <c r="B15" s="148"/>
      <c r="C15" s="148"/>
      <c r="D15" s="148"/>
      <c r="E15" s="31" t="s">
        <v>112</v>
      </c>
      <c r="F15" s="31" t="s">
        <v>122</v>
      </c>
      <c r="G15" s="31" t="s">
        <v>114</v>
      </c>
      <c r="H15" s="148"/>
    </row>
    <row r="16" spans="1:8" ht="30">
      <c r="A16" s="31">
        <v>1</v>
      </c>
      <c r="B16" s="78" t="s">
        <v>130</v>
      </c>
      <c r="C16" s="33" t="s">
        <v>108</v>
      </c>
      <c r="D16" s="32"/>
      <c r="E16" s="32"/>
      <c r="F16" s="32"/>
      <c r="G16" s="32"/>
      <c r="H16" s="32"/>
    </row>
    <row r="17" spans="1:8" ht="15">
      <c r="A17" s="31"/>
      <c r="B17" s="78" t="s">
        <v>132</v>
      </c>
      <c r="C17" s="33" t="s">
        <v>157</v>
      </c>
      <c r="D17" s="32"/>
      <c r="E17" s="32"/>
      <c r="F17" s="32"/>
      <c r="G17" s="32"/>
      <c r="H17" s="32"/>
    </row>
    <row r="18" spans="1:8" ht="15">
      <c r="A18" s="31"/>
      <c r="B18" s="31"/>
      <c r="C18" s="33"/>
      <c r="D18" s="34"/>
      <c r="E18" s="34"/>
      <c r="F18" s="34"/>
      <c r="G18" s="34"/>
      <c r="H18" s="34"/>
    </row>
    <row r="19" spans="1:8" ht="14.25">
      <c r="A19" s="150" t="s">
        <v>33</v>
      </c>
      <c r="B19" s="150"/>
      <c r="C19" s="150"/>
      <c r="D19" s="35"/>
      <c r="E19" s="35"/>
      <c r="F19" s="35"/>
      <c r="G19" s="35"/>
      <c r="H19" s="35"/>
    </row>
    <row r="20" spans="1:8" ht="15">
      <c r="A20" s="151" t="s">
        <v>167</v>
      </c>
      <c r="B20" s="151"/>
      <c r="C20" s="151"/>
      <c r="D20" s="36"/>
      <c r="E20" s="37"/>
      <c r="F20" s="37"/>
      <c r="G20" s="37"/>
      <c r="H20" s="37"/>
    </row>
    <row r="21" spans="1:8" ht="15">
      <c r="A21" s="152" t="s">
        <v>34</v>
      </c>
      <c r="B21" s="152"/>
      <c r="C21" s="152"/>
      <c r="D21" s="36"/>
      <c r="E21" s="38"/>
      <c r="F21" s="38"/>
      <c r="G21" s="38"/>
      <c r="H21" s="38"/>
    </row>
    <row r="22" spans="1:8" ht="15">
      <c r="A22" s="153" t="s">
        <v>168</v>
      </c>
      <c r="B22" s="153"/>
      <c r="C22" s="153"/>
      <c r="D22" s="36"/>
      <c r="E22" s="38"/>
      <c r="F22" s="38"/>
      <c r="G22" s="38"/>
      <c r="H22" s="38"/>
    </row>
    <row r="23" spans="1:13" ht="15">
      <c r="A23" s="154" t="s">
        <v>6</v>
      </c>
      <c r="B23" s="154"/>
      <c r="C23" s="154"/>
      <c r="D23" s="35"/>
      <c r="E23" s="39"/>
      <c r="F23" s="40"/>
      <c r="G23" s="38"/>
      <c r="H23" s="38"/>
      <c r="I23" s="111"/>
      <c r="M23" s="111"/>
    </row>
    <row r="24" spans="1:10" ht="15">
      <c r="A24" s="149"/>
      <c r="B24" s="149"/>
      <c r="C24" s="149"/>
      <c r="D24" s="41"/>
      <c r="E24" s="41"/>
      <c r="F24" s="41"/>
      <c r="G24" s="41"/>
      <c r="H24" s="42"/>
      <c r="J24" s="98"/>
    </row>
    <row r="25" spans="1:8" ht="15">
      <c r="A25" s="43"/>
      <c r="B25" s="45"/>
      <c r="C25" s="45"/>
      <c r="D25" s="44"/>
      <c r="E25" s="41"/>
      <c r="F25" s="41"/>
      <c r="G25" s="41"/>
      <c r="H25" s="43"/>
    </row>
    <row r="26" spans="1:8" ht="15">
      <c r="A26" s="103" t="s">
        <v>123</v>
      </c>
      <c r="B26" s="104"/>
      <c r="C26" s="104"/>
      <c r="D26" s="105"/>
      <c r="E26" s="41"/>
      <c r="F26" s="41"/>
      <c r="G26" s="41"/>
      <c r="H26" s="43"/>
    </row>
    <row r="27" spans="1:8" ht="15">
      <c r="A27" s="106" t="s">
        <v>163</v>
      </c>
      <c r="B27" s="106"/>
      <c r="C27" s="106"/>
      <c r="D27" s="106"/>
      <c r="E27" s="41"/>
      <c r="F27" s="41"/>
      <c r="G27" s="41"/>
      <c r="H27" s="116"/>
    </row>
    <row r="28" spans="1:11" ht="15.75">
      <c r="A28" s="107" t="s">
        <v>124</v>
      </c>
      <c r="B28" s="107"/>
      <c r="C28" s="107"/>
      <c r="D28" s="107"/>
      <c r="E28" s="41"/>
      <c r="F28" s="41"/>
      <c r="G28" s="41"/>
      <c r="H28" s="43"/>
      <c r="I28" s="79"/>
      <c r="J28" s="79"/>
      <c r="K28" s="79"/>
    </row>
    <row r="29" spans="1:11" ht="15">
      <c r="A29" s="133" t="s">
        <v>164</v>
      </c>
      <c r="B29" s="133"/>
      <c r="C29" s="133"/>
      <c r="D29" s="133"/>
      <c r="E29" s="41"/>
      <c r="F29" s="41"/>
      <c r="G29" s="41"/>
      <c r="H29" s="43"/>
      <c r="I29" s="79"/>
      <c r="J29" s="79"/>
      <c r="K29" s="79"/>
    </row>
    <row r="30" spans="1:11" ht="15">
      <c r="A30" s="108"/>
      <c r="B30" s="108"/>
      <c r="C30" s="108"/>
      <c r="D30" s="108"/>
      <c r="E30" s="41"/>
      <c r="F30" s="41"/>
      <c r="G30" s="41"/>
      <c r="H30" s="43"/>
      <c r="I30" s="79"/>
      <c r="J30" s="79"/>
      <c r="K30" s="79"/>
    </row>
    <row r="31" spans="1:11" ht="15">
      <c r="A31" s="109" t="s">
        <v>125</v>
      </c>
      <c r="B31" s="109"/>
      <c r="C31" s="110"/>
      <c r="D31" s="110"/>
      <c r="E31" s="41"/>
      <c r="F31" s="41"/>
      <c r="G31" s="41"/>
      <c r="H31" s="43"/>
      <c r="I31" s="79"/>
      <c r="J31" s="79"/>
      <c r="K31" s="79"/>
    </row>
    <row r="32" spans="1:11" ht="15">
      <c r="A32" s="106" t="s">
        <v>165</v>
      </c>
      <c r="B32" s="106"/>
      <c r="C32" s="106"/>
      <c r="D32" s="106"/>
      <c r="E32" s="41"/>
      <c r="F32" s="41"/>
      <c r="G32" s="41"/>
      <c r="H32" s="43"/>
      <c r="I32" s="79"/>
      <c r="J32" s="79"/>
      <c r="K32" s="79"/>
    </row>
    <row r="33" spans="1:11" ht="15.75">
      <c r="A33" s="107" t="s">
        <v>124</v>
      </c>
      <c r="B33" s="107"/>
      <c r="C33" s="107"/>
      <c r="D33" s="107"/>
      <c r="E33" s="41"/>
      <c r="F33" s="41"/>
      <c r="G33" s="41"/>
      <c r="H33" s="43"/>
      <c r="I33" s="79"/>
      <c r="J33" s="79"/>
      <c r="K33" s="79"/>
    </row>
    <row r="34" spans="1:8" ht="15">
      <c r="A34" s="76" t="s">
        <v>162</v>
      </c>
      <c r="B34" s="76"/>
      <c r="C34" s="76"/>
      <c r="D34" s="76"/>
      <c r="F34" s="43"/>
      <c r="G34" s="43"/>
      <c r="H34" s="43"/>
    </row>
    <row r="35" spans="1:8" ht="15">
      <c r="A35" s="14"/>
      <c r="B35" s="47"/>
      <c r="C35" s="47"/>
      <c r="D35" s="14"/>
      <c r="E35" s="14"/>
      <c r="F35" s="14"/>
      <c r="G35" s="14"/>
      <c r="H35" s="14"/>
    </row>
  </sheetData>
  <sheetProtection/>
  <mergeCells count="24">
    <mergeCell ref="H14:H15"/>
    <mergeCell ref="A24:C24"/>
    <mergeCell ref="A19:C19"/>
    <mergeCell ref="A20:C20"/>
    <mergeCell ref="A21:C21"/>
    <mergeCell ref="A22:C22"/>
    <mergeCell ref="A23:C23"/>
    <mergeCell ref="A12:C12"/>
    <mergeCell ref="D12:E12"/>
    <mergeCell ref="A14:A15"/>
    <mergeCell ref="B14:B15"/>
    <mergeCell ref="C14:C15"/>
    <mergeCell ref="D14:D15"/>
    <mergeCell ref="E14:G14"/>
    <mergeCell ref="A29:D29"/>
    <mergeCell ref="A6:H6"/>
    <mergeCell ref="A8:H8"/>
    <mergeCell ref="A1:H1"/>
    <mergeCell ref="A2:H2"/>
    <mergeCell ref="A3:H3"/>
    <mergeCell ref="A5:H5"/>
    <mergeCell ref="A7:H7"/>
    <mergeCell ref="A11:C11"/>
    <mergeCell ref="D11:E11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T84"/>
  <sheetViews>
    <sheetView showZeros="0" view="pageBreakPreview" zoomScale="130" zoomScaleNormal="130" zoomScaleSheetLayoutView="130" zoomScalePageLayoutView="0" workbookViewId="0" topLeftCell="A58">
      <selection activeCell="S45" sqref="S45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40.57421875" style="0" customWidth="1"/>
    <col min="4" max="4" width="8.7109375" style="0" customWidth="1"/>
    <col min="5" max="5" width="8.8515625" style="0" customWidth="1"/>
    <col min="6" max="6" width="6.7109375" style="0" customWidth="1"/>
    <col min="7" max="7" width="8.140625" style="0" customWidth="1"/>
    <col min="8" max="8" width="7.421875" style="0" customWidth="1"/>
    <col min="9" max="9" width="8.57421875" style="0" customWidth="1"/>
    <col min="10" max="10" width="7.28125" style="0" customWidth="1"/>
    <col min="11" max="11" width="7.8515625" style="0" customWidth="1"/>
    <col min="12" max="12" width="9.140625" style="0" customWidth="1"/>
    <col min="13" max="15" width="9.421875" style="0" customWidth="1"/>
    <col min="16" max="16" width="10.140625" style="0" customWidth="1"/>
    <col min="17" max="17" width="9.7109375" style="0" customWidth="1"/>
    <col min="18" max="18" width="9.57421875" style="0" bestFit="1" customWidth="1"/>
  </cols>
  <sheetData>
    <row r="1" spans="1:16" ht="15.75">
      <c r="A1" s="159" t="s">
        <v>131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.75">
      <c r="A2" s="160" t="s">
        <v>108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2.75">
      <c r="A3" s="161" t="s">
        <v>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5" customHeight="1">
      <c r="A6" s="134" t="s">
        <v>135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3.5" customHeight="1">
      <c r="A7" s="15" t="s">
        <v>10</v>
      </c>
      <c r="B7" s="15"/>
      <c r="C7" s="15"/>
      <c r="D7" s="7"/>
      <c r="E7" s="7"/>
      <c r="F7" s="7"/>
      <c r="G7" s="7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15" t="s">
        <v>145</v>
      </c>
      <c r="B8" s="15"/>
      <c r="C8" s="3"/>
      <c r="D8" s="1"/>
      <c r="E8" s="1"/>
      <c r="F8" s="1"/>
      <c r="G8" s="4"/>
      <c r="H8" s="4"/>
      <c r="I8" s="4"/>
      <c r="J8" s="5"/>
      <c r="K8" s="5"/>
      <c r="L8" s="5"/>
      <c r="M8" s="5"/>
      <c r="N8" s="5"/>
      <c r="O8" s="5"/>
      <c r="P8" s="5"/>
    </row>
    <row r="9" spans="1:16" ht="12.75">
      <c r="A9" s="16" t="s">
        <v>109</v>
      </c>
      <c r="B9" s="16"/>
      <c r="C9" s="17"/>
      <c r="D9" s="17"/>
      <c r="E9" s="18"/>
      <c r="F9" s="17"/>
      <c r="G9" s="17"/>
      <c r="H9" s="17"/>
      <c r="I9" s="17"/>
      <c r="J9" s="7"/>
      <c r="K9" s="7"/>
      <c r="L9" s="7"/>
      <c r="M9" s="7"/>
      <c r="N9" s="7"/>
      <c r="O9" s="7"/>
      <c r="P9" s="7"/>
    </row>
    <row r="10" spans="1:16" ht="12.75">
      <c r="A10" s="162"/>
      <c r="B10" s="162"/>
      <c r="C10" s="162"/>
      <c r="D10" s="162"/>
      <c r="E10" s="162"/>
      <c r="F10" s="1"/>
      <c r="G10" s="3"/>
      <c r="H10" s="3"/>
      <c r="I10" s="3"/>
      <c r="J10" s="6"/>
      <c r="K10" s="6"/>
      <c r="L10" s="163" t="s">
        <v>41</v>
      </c>
      <c r="M10" s="163"/>
      <c r="N10" s="163"/>
      <c r="O10" s="12">
        <f>P77</f>
        <v>0</v>
      </c>
      <c r="P10" s="12"/>
    </row>
    <row r="11" spans="1:16" ht="12.75">
      <c r="A11" s="164" t="s">
        <v>149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s="9" customFormat="1" ht="12.75" customHeight="1">
      <c r="A12" s="165" t="s">
        <v>0</v>
      </c>
      <c r="B12" s="166" t="s">
        <v>1</v>
      </c>
      <c r="C12" s="165" t="s">
        <v>2</v>
      </c>
      <c r="D12" s="165" t="s">
        <v>3</v>
      </c>
      <c r="E12" s="158" t="s">
        <v>4</v>
      </c>
      <c r="F12" s="158" t="s">
        <v>118</v>
      </c>
      <c r="G12" s="158"/>
      <c r="H12" s="158"/>
      <c r="I12" s="158"/>
      <c r="J12" s="158"/>
      <c r="K12" s="158"/>
      <c r="L12" s="158" t="s">
        <v>5</v>
      </c>
      <c r="M12" s="158"/>
      <c r="N12" s="158"/>
      <c r="O12" s="158"/>
      <c r="P12" s="158"/>
    </row>
    <row r="13" spans="1:16" s="9" customFormat="1" ht="20.25" customHeight="1">
      <c r="A13" s="165"/>
      <c r="B13" s="166"/>
      <c r="C13" s="165"/>
      <c r="D13" s="165"/>
      <c r="E13" s="158"/>
      <c r="F13" s="158" t="s">
        <v>110</v>
      </c>
      <c r="G13" s="158" t="s">
        <v>111</v>
      </c>
      <c r="H13" s="158" t="s">
        <v>112</v>
      </c>
      <c r="I13" s="158" t="s">
        <v>113</v>
      </c>
      <c r="J13" s="158" t="s">
        <v>114</v>
      </c>
      <c r="K13" s="158" t="s">
        <v>115</v>
      </c>
      <c r="L13" s="158" t="s">
        <v>116</v>
      </c>
      <c r="M13" s="158" t="s">
        <v>112</v>
      </c>
      <c r="N13" s="158" t="s">
        <v>113</v>
      </c>
      <c r="O13" s="158" t="s">
        <v>114</v>
      </c>
      <c r="P13" s="158" t="s">
        <v>117</v>
      </c>
    </row>
    <row r="14" spans="1:16" s="9" customFormat="1" ht="54" customHeight="1">
      <c r="A14" s="165"/>
      <c r="B14" s="166"/>
      <c r="C14" s="165"/>
      <c r="D14" s="165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s="9" customFormat="1" ht="12.75">
      <c r="A15" s="13">
        <v>1</v>
      </c>
      <c r="B15" s="13">
        <v>2</v>
      </c>
      <c r="C15" s="20">
        <v>3</v>
      </c>
      <c r="D15" s="20">
        <v>4</v>
      </c>
      <c r="E15" s="21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13">
        <v>16</v>
      </c>
    </row>
    <row r="16" spans="1:20" s="9" customFormat="1" ht="13.5">
      <c r="A16" s="80"/>
      <c r="B16" s="81"/>
      <c r="C16" s="91" t="s">
        <v>35</v>
      </c>
      <c r="D16" s="82"/>
      <c r="E16" s="83"/>
      <c r="F16" s="84"/>
      <c r="G16" s="84"/>
      <c r="H16" s="84"/>
      <c r="I16" s="8"/>
      <c r="J16" s="8"/>
      <c r="K16" s="8"/>
      <c r="L16" s="8"/>
      <c r="M16" s="8"/>
      <c r="N16" s="8"/>
      <c r="O16" s="8"/>
      <c r="P16" s="19"/>
      <c r="R16" s="10"/>
      <c r="T16" s="10"/>
    </row>
    <row r="17" spans="1:20" s="9" customFormat="1" ht="38.25">
      <c r="A17" s="23">
        <v>1</v>
      </c>
      <c r="B17" s="81"/>
      <c r="C17" s="85" t="s">
        <v>37</v>
      </c>
      <c r="D17" s="82" t="s">
        <v>11</v>
      </c>
      <c r="E17" s="83">
        <v>450</v>
      </c>
      <c r="F17" s="84"/>
      <c r="G17" s="84"/>
      <c r="H17" s="84"/>
      <c r="I17" s="8"/>
      <c r="J17" s="8"/>
      <c r="K17" s="8"/>
      <c r="L17" s="8"/>
      <c r="M17" s="8"/>
      <c r="N17" s="8"/>
      <c r="O17" s="8"/>
      <c r="P17" s="19"/>
      <c r="R17" s="10"/>
      <c r="T17" s="10"/>
    </row>
    <row r="18" spans="1:20" s="9" customFormat="1" ht="25.5">
      <c r="A18" s="23"/>
      <c r="B18" s="81"/>
      <c r="C18" s="86" t="s">
        <v>36</v>
      </c>
      <c r="D18" s="82" t="s">
        <v>11</v>
      </c>
      <c r="E18" s="83">
        <v>450</v>
      </c>
      <c r="F18" s="84"/>
      <c r="G18" s="84"/>
      <c r="H18" s="84"/>
      <c r="I18" s="8"/>
      <c r="J18" s="8"/>
      <c r="K18" s="8"/>
      <c r="L18" s="8"/>
      <c r="M18" s="8"/>
      <c r="N18" s="8"/>
      <c r="O18" s="8"/>
      <c r="P18" s="19"/>
      <c r="R18" s="25"/>
      <c r="T18" s="10"/>
    </row>
    <row r="19" spans="1:20" s="9" customFormat="1" ht="12.75">
      <c r="A19" s="23"/>
      <c r="B19" s="81"/>
      <c r="C19" s="86" t="s">
        <v>39</v>
      </c>
      <c r="D19" s="82" t="s">
        <v>25</v>
      </c>
      <c r="E19" s="83">
        <v>22</v>
      </c>
      <c r="F19" s="84"/>
      <c r="G19" s="84"/>
      <c r="H19" s="84"/>
      <c r="I19" s="8"/>
      <c r="J19" s="8"/>
      <c r="K19" s="8"/>
      <c r="L19" s="8"/>
      <c r="M19" s="8"/>
      <c r="N19" s="8"/>
      <c r="O19" s="8"/>
      <c r="P19" s="19"/>
      <c r="R19" s="25"/>
      <c r="T19" s="10"/>
    </row>
    <row r="20" spans="1:20" s="9" customFormat="1" ht="12.75">
      <c r="A20" s="80"/>
      <c r="B20" s="81"/>
      <c r="C20" s="86" t="s">
        <v>38</v>
      </c>
      <c r="D20" s="82" t="s">
        <v>40</v>
      </c>
      <c r="E20" s="83">
        <v>2</v>
      </c>
      <c r="F20" s="84"/>
      <c r="G20" s="84"/>
      <c r="H20" s="84"/>
      <c r="I20" s="8"/>
      <c r="J20" s="8"/>
      <c r="K20" s="8"/>
      <c r="L20" s="8"/>
      <c r="M20" s="8"/>
      <c r="N20" s="8"/>
      <c r="O20" s="8"/>
      <c r="P20" s="19"/>
      <c r="R20" s="10"/>
      <c r="T20" s="10"/>
    </row>
    <row r="21" spans="1:20" s="9" customFormat="1" ht="12.75">
      <c r="A21" s="80">
        <v>2</v>
      </c>
      <c r="B21" s="81"/>
      <c r="C21" s="85" t="s">
        <v>42</v>
      </c>
      <c r="D21" s="82" t="s">
        <v>26</v>
      </c>
      <c r="E21" s="83">
        <v>25</v>
      </c>
      <c r="F21" s="84"/>
      <c r="G21" s="84"/>
      <c r="H21" s="84"/>
      <c r="I21" s="8"/>
      <c r="J21" s="8"/>
      <c r="K21" s="8"/>
      <c r="L21" s="8"/>
      <c r="M21" s="8"/>
      <c r="N21" s="8"/>
      <c r="O21" s="8"/>
      <c r="P21" s="19"/>
      <c r="R21" s="10"/>
      <c r="T21" s="10"/>
    </row>
    <row r="22" spans="1:20" s="9" customFormat="1" ht="13.5">
      <c r="A22" s="23"/>
      <c r="B22" s="81"/>
      <c r="C22" s="91" t="s">
        <v>49</v>
      </c>
      <c r="D22" s="92" t="s">
        <v>9</v>
      </c>
      <c r="E22" s="93" t="s">
        <v>9</v>
      </c>
      <c r="F22" s="84"/>
      <c r="G22" s="84"/>
      <c r="H22" s="84"/>
      <c r="I22" s="8"/>
      <c r="J22" s="8"/>
      <c r="K22" s="8"/>
      <c r="L22" s="8"/>
      <c r="M22" s="8"/>
      <c r="N22" s="8"/>
      <c r="O22" s="8"/>
      <c r="P22" s="19"/>
      <c r="R22" s="10"/>
      <c r="T22" s="10"/>
    </row>
    <row r="23" spans="1:20" s="9" customFormat="1" ht="75.75" customHeight="1">
      <c r="A23" s="23">
        <v>3</v>
      </c>
      <c r="B23" s="81"/>
      <c r="C23" s="89" t="s">
        <v>45</v>
      </c>
      <c r="D23" s="94" t="s">
        <v>7</v>
      </c>
      <c r="E23" s="87">
        <v>15.92</v>
      </c>
      <c r="F23" s="84"/>
      <c r="G23" s="84"/>
      <c r="H23" s="84"/>
      <c r="I23" s="8"/>
      <c r="J23" s="8"/>
      <c r="K23" s="8"/>
      <c r="L23" s="8"/>
      <c r="M23" s="8"/>
      <c r="N23" s="8"/>
      <c r="O23" s="8"/>
      <c r="P23" s="19"/>
      <c r="R23" s="10"/>
      <c r="T23" s="10"/>
    </row>
    <row r="24" spans="1:20" s="9" customFormat="1" ht="25.5">
      <c r="A24" s="23"/>
      <c r="B24" s="81"/>
      <c r="C24" s="88" t="s">
        <v>44</v>
      </c>
      <c r="D24" s="94" t="s">
        <v>7</v>
      </c>
      <c r="E24" s="87">
        <f>E23*1.08</f>
        <v>17.19</v>
      </c>
      <c r="F24" s="84"/>
      <c r="G24" s="84"/>
      <c r="H24" s="84"/>
      <c r="I24" s="8"/>
      <c r="J24" s="8"/>
      <c r="K24" s="8"/>
      <c r="L24" s="8"/>
      <c r="M24" s="8"/>
      <c r="N24" s="8"/>
      <c r="O24" s="8"/>
      <c r="P24" s="19"/>
      <c r="R24" s="25"/>
      <c r="T24" s="10"/>
    </row>
    <row r="25" spans="1:20" s="9" customFormat="1" ht="12.75">
      <c r="A25" s="23"/>
      <c r="B25" s="81"/>
      <c r="C25" s="88" t="s">
        <v>17</v>
      </c>
      <c r="D25" s="94" t="s">
        <v>20</v>
      </c>
      <c r="E25" s="87">
        <v>168.64</v>
      </c>
      <c r="F25" s="84"/>
      <c r="G25" s="84"/>
      <c r="H25" s="84"/>
      <c r="I25" s="8"/>
      <c r="J25" s="8"/>
      <c r="K25" s="8"/>
      <c r="L25" s="8"/>
      <c r="M25" s="8"/>
      <c r="N25" s="8"/>
      <c r="O25" s="8"/>
      <c r="P25" s="19"/>
      <c r="R25" s="10"/>
      <c r="T25" s="10"/>
    </row>
    <row r="26" spans="1:20" s="9" customFormat="1" ht="12.75">
      <c r="A26" s="23"/>
      <c r="B26" s="81"/>
      <c r="C26" s="88" t="s">
        <v>18</v>
      </c>
      <c r="D26" s="94" t="s">
        <v>26</v>
      </c>
      <c r="E26" s="87">
        <v>12</v>
      </c>
      <c r="F26" s="84"/>
      <c r="G26" s="84"/>
      <c r="H26" s="84"/>
      <c r="I26" s="8"/>
      <c r="J26" s="8"/>
      <c r="K26" s="8"/>
      <c r="L26" s="8"/>
      <c r="M26" s="8"/>
      <c r="N26" s="8"/>
      <c r="O26" s="8"/>
      <c r="P26" s="19"/>
      <c r="R26" s="10"/>
      <c r="T26" s="10"/>
    </row>
    <row r="27" spans="1:20" s="9" customFormat="1" ht="12.75">
      <c r="A27" s="23"/>
      <c r="B27" s="81"/>
      <c r="C27" s="88" t="s">
        <v>28</v>
      </c>
      <c r="D27" s="94" t="s">
        <v>11</v>
      </c>
      <c r="E27" s="87">
        <v>90</v>
      </c>
      <c r="F27" s="84"/>
      <c r="G27" s="84"/>
      <c r="H27" s="84"/>
      <c r="I27" s="8"/>
      <c r="J27" s="8"/>
      <c r="K27" s="8"/>
      <c r="L27" s="8"/>
      <c r="M27" s="8"/>
      <c r="N27" s="8"/>
      <c r="O27" s="8"/>
      <c r="P27" s="19"/>
      <c r="R27" s="10"/>
      <c r="T27" s="10"/>
    </row>
    <row r="28" spans="1:20" s="9" customFormat="1" ht="12.75">
      <c r="A28" s="23"/>
      <c r="B28" s="81"/>
      <c r="C28" s="88" t="s">
        <v>27</v>
      </c>
      <c r="D28" s="94" t="s">
        <v>26</v>
      </c>
      <c r="E28" s="87">
        <v>15</v>
      </c>
      <c r="F28" s="84"/>
      <c r="G28" s="84"/>
      <c r="H28" s="84"/>
      <c r="I28" s="8"/>
      <c r="J28" s="8"/>
      <c r="K28" s="8"/>
      <c r="L28" s="8"/>
      <c r="M28" s="8"/>
      <c r="N28" s="8"/>
      <c r="O28" s="8"/>
      <c r="P28" s="19"/>
      <c r="R28" s="10"/>
      <c r="T28" s="10"/>
    </row>
    <row r="29" spans="1:20" s="9" customFormat="1" ht="38.25">
      <c r="A29" s="23">
        <v>4</v>
      </c>
      <c r="B29" s="81"/>
      <c r="C29" s="89" t="s">
        <v>150</v>
      </c>
      <c r="D29" s="94" t="s">
        <v>11</v>
      </c>
      <c r="E29" s="87">
        <v>1216</v>
      </c>
      <c r="F29" s="84"/>
      <c r="G29" s="84"/>
      <c r="H29" s="84"/>
      <c r="I29" s="8"/>
      <c r="J29" s="8"/>
      <c r="K29" s="8"/>
      <c r="L29" s="8"/>
      <c r="M29" s="8"/>
      <c r="N29" s="8"/>
      <c r="O29" s="8"/>
      <c r="P29" s="19"/>
      <c r="R29" s="10"/>
      <c r="T29" s="10"/>
    </row>
    <row r="30" spans="1:20" s="9" customFormat="1" ht="12.75">
      <c r="A30" s="23"/>
      <c r="B30" s="81"/>
      <c r="C30" s="88"/>
      <c r="D30" s="94"/>
      <c r="E30" s="87"/>
      <c r="F30" s="84"/>
      <c r="G30" s="84"/>
      <c r="H30" s="84"/>
      <c r="I30" s="8"/>
      <c r="J30" s="8"/>
      <c r="K30" s="8"/>
      <c r="L30" s="8"/>
      <c r="M30" s="8"/>
      <c r="N30" s="8"/>
      <c r="O30" s="8"/>
      <c r="P30" s="19"/>
      <c r="R30" s="10"/>
      <c r="T30" s="10"/>
    </row>
    <row r="31" spans="1:20" s="9" customFormat="1" ht="25.5">
      <c r="A31" s="23">
        <v>5</v>
      </c>
      <c r="B31" s="81"/>
      <c r="C31" s="89" t="s">
        <v>46</v>
      </c>
      <c r="D31" s="94" t="s">
        <v>11</v>
      </c>
      <c r="E31" s="87">
        <v>2432</v>
      </c>
      <c r="F31" s="84"/>
      <c r="G31" s="84"/>
      <c r="H31" s="84"/>
      <c r="I31" s="8"/>
      <c r="J31" s="8"/>
      <c r="K31" s="8"/>
      <c r="L31" s="8"/>
      <c r="M31" s="8"/>
      <c r="N31" s="8"/>
      <c r="O31" s="8"/>
      <c r="P31" s="19"/>
      <c r="R31" s="10"/>
      <c r="T31" s="10"/>
    </row>
    <row r="32" spans="1:20" s="9" customFormat="1" ht="12.75">
      <c r="A32" s="23"/>
      <c r="B32" s="22"/>
      <c r="C32" s="86" t="s">
        <v>63</v>
      </c>
      <c r="D32" s="94" t="s">
        <v>47</v>
      </c>
      <c r="E32" s="87">
        <f>E31*0.03</f>
        <v>72.96</v>
      </c>
      <c r="F32" s="84"/>
      <c r="G32" s="84"/>
      <c r="H32" s="84"/>
      <c r="I32" s="8"/>
      <c r="J32" s="8"/>
      <c r="K32" s="8"/>
      <c r="L32" s="8"/>
      <c r="M32" s="8"/>
      <c r="N32" s="8"/>
      <c r="O32" s="8"/>
      <c r="P32" s="19"/>
      <c r="R32" s="10"/>
      <c r="T32" s="10"/>
    </row>
    <row r="33" spans="1:20" s="9" customFormat="1" ht="25.5">
      <c r="A33" s="23">
        <v>6</v>
      </c>
      <c r="B33" s="81"/>
      <c r="C33" s="89" t="s">
        <v>48</v>
      </c>
      <c r="D33" s="94" t="s">
        <v>11</v>
      </c>
      <c r="E33" s="87">
        <v>2432</v>
      </c>
      <c r="F33" s="84"/>
      <c r="G33" s="84"/>
      <c r="H33" s="84"/>
      <c r="I33" s="8"/>
      <c r="J33" s="8"/>
      <c r="K33" s="8"/>
      <c r="L33" s="8"/>
      <c r="M33" s="8"/>
      <c r="N33" s="8"/>
      <c r="O33" s="8"/>
      <c r="P33" s="19"/>
      <c r="R33" s="10"/>
      <c r="T33" s="10"/>
    </row>
    <row r="34" spans="1:20" s="9" customFormat="1" ht="12.75">
      <c r="A34" s="23"/>
      <c r="B34" s="81"/>
      <c r="C34" s="90" t="s">
        <v>64</v>
      </c>
      <c r="D34" s="94" t="s">
        <v>47</v>
      </c>
      <c r="E34" s="87">
        <f>E33*0.3</f>
        <v>729.6</v>
      </c>
      <c r="F34" s="84"/>
      <c r="G34" s="84"/>
      <c r="H34" s="84"/>
      <c r="I34" s="8"/>
      <c r="J34" s="8"/>
      <c r="K34" s="8"/>
      <c r="L34" s="8"/>
      <c r="M34" s="8"/>
      <c r="N34" s="8"/>
      <c r="O34" s="8"/>
      <c r="P34" s="19"/>
      <c r="R34" s="10"/>
      <c r="T34" s="10"/>
    </row>
    <row r="35" spans="1:20" s="9" customFormat="1" ht="13.5">
      <c r="A35" s="23"/>
      <c r="B35" s="81"/>
      <c r="C35" s="91" t="s">
        <v>50</v>
      </c>
      <c r="D35" s="24"/>
      <c r="E35" s="87"/>
      <c r="F35" s="84"/>
      <c r="G35" s="84"/>
      <c r="H35" s="84"/>
      <c r="I35" s="8"/>
      <c r="J35" s="8"/>
      <c r="K35" s="8"/>
      <c r="L35" s="8"/>
      <c r="M35" s="8"/>
      <c r="N35" s="8"/>
      <c r="O35" s="8"/>
      <c r="P35" s="19"/>
      <c r="R35" s="10"/>
      <c r="T35" s="10"/>
    </row>
    <row r="36" spans="1:20" s="9" customFormat="1" ht="27.75" customHeight="1">
      <c r="A36" s="23">
        <v>7</v>
      </c>
      <c r="B36" s="81"/>
      <c r="C36" s="89" t="s">
        <v>51</v>
      </c>
      <c r="D36" s="94" t="s">
        <v>7</v>
      </c>
      <c r="E36" s="87">
        <v>5.3</v>
      </c>
      <c r="F36" s="84"/>
      <c r="G36" s="84"/>
      <c r="H36" s="84"/>
      <c r="I36" s="8"/>
      <c r="J36" s="8"/>
      <c r="K36" s="8"/>
      <c r="L36" s="8"/>
      <c r="M36" s="8"/>
      <c r="N36" s="8"/>
      <c r="O36" s="8"/>
      <c r="P36" s="19"/>
      <c r="R36" s="10"/>
      <c r="T36" s="10"/>
    </row>
    <row r="37" spans="1:20" s="9" customFormat="1" ht="25.5">
      <c r="A37" s="23"/>
      <c r="B37" s="81"/>
      <c r="C37" s="88" t="s">
        <v>44</v>
      </c>
      <c r="D37" s="94" t="s">
        <v>7</v>
      </c>
      <c r="E37" s="87">
        <v>5.21</v>
      </c>
      <c r="F37" s="84"/>
      <c r="G37" s="84"/>
      <c r="H37" s="84"/>
      <c r="I37" s="8"/>
      <c r="J37" s="8"/>
      <c r="K37" s="8"/>
      <c r="L37" s="8"/>
      <c r="M37" s="8"/>
      <c r="N37" s="8"/>
      <c r="O37" s="8"/>
      <c r="P37" s="19"/>
      <c r="R37" s="10"/>
      <c r="T37" s="10"/>
    </row>
    <row r="38" spans="1:20" s="9" customFormat="1" ht="25.5">
      <c r="A38" s="23"/>
      <c r="B38" s="81"/>
      <c r="C38" s="88" t="s">
        <v>52</v>
      </c>
      <c r="D38" s="94" t="s">
        <v>7</v>
      </c>
      <c r="E38" s="87">
        <v>0.47</v>
      </c>
      <c r="F38" s="84"/>
      <c r="G38" s="84"/>
      <c r="H38" s="84"/>
      <c r="I38" s="8"/>
      <c r="J38" s="8"/>
      <c r="K38" s="8"/>
      <c r="L38" s="8"/>
      <c r="M38" s="8"/>
      <c r="N38" s="8"/>
      <c r="O38" s="8"/>
      <c r="P38" s="19"/>
      <c r="R38" s="10"/>
      <c r="T38" s="10"/>
    </row>
    <row r="39" spans="1:20" s="9" customFormat="1" ht="12.75">
      <c r="A39" s="23"/>
      <c r="B39" s="81"/>
      <c r="C39" s="88" t="s">
        <v>17</v>
      </c>
      <c r="D39" s="94" t="s">
        <v>20</v>
      </c>
      <c r="E39" s="87">
        <f>E36*10.7</f>
        <v>56.71</v>
      </c>
      <c r="F39" s="84"/>
      <c r="G39" s="84"/>
      <c r="H39" s="84"/>
      <c r="I39" s="8"/>
      <c r="J39" s="8"/>
      <c r="K39" s="8"/>
      <c r="L39" s="8"/>
      <c r="M39" s="8"/>
      <c r="N39" s="8"/>
      <c r="O39" s="8"/>
      <c r="P39" s="19"/>
      <c r="R39" s="10"/>
      <c r="T39" s="10"/>
    </row>
    <row r="40" spans="1:20" s="9" customFormat="1" ht="12.75">
      <c r="A40" s="23"/>
      <c r="B40" s="81"/>
      <c r="C40" s="88" t="s">
        <v>27</v>
      </c>
      <c r="D40" s="94" t="s">
        <v>26</v>
      </c>
      <c r="E40" s="87">
        <v>3</v>
      </c>
      <c r="F40" s="84"/>
      <c r="G40" s="84"/>
      <c r="H40" s="84"/>
      <c r="I40" s="8"/>
      <c r="J40" s="8"/>
      <c r="K40" s="8"/>
      <c r="L40" s="8"/>
      <c r="M40" s="8"/>
      <c r="N40" s="8"/>
      <c r="O40" s="8"/>
      <c r="P40" s="19"/>
      <c r="R40" s="10"/>
      <c r="T40" s="10"/>
    </row>
    <row r="41" spans="1:20" s="9" customFormat="1" ht="13.5">
      <c r="A41" s="23"/>
      <c r="B41" s="81"/>
      <c r="C41" s="95" t="s">
        <v>53</v>
      </c>
      <c r="D41" s="94"/>
      <c r="E41" s="87"/>
      <c r="F41" s="84"/>
      <c r="G41" s="84"/>
      <c r="H41" s="84"/>
      <c r="I41" s="8"/>
      <c r="J41" s="8"/>
      <c r="K41" s="8"/>
      <c r="L41" s="8"/>
      <c r="M41" s="8"/>
      <c r="N41" s="8"/>
      <c r="O41" s="8"/>
      <c r="P41" s="19"/>
      <c r="R41" s="10"/>
      <c r="T41" s="10"/>
    </row>
    <row r="42" spans="1:20" s="9" customFormat="1" ht="38.25">
      <c r="A42" s="23">
        <v>8</v>
      </c>
      <c r="B42" s="81"/>
      <c r="C42" s="89" t="s">
        <v>172</v>
      </c>
      <c r="D42" s="94" t="s">
        <v>11</v>
      </c>
      <c r="E42" s="87">
        <v>1200</v>
      </c>
      <c r="F42" s="84"/>
      <c r="G42" s="84"/>
      <c r="H42" s="84"/>
      <c r="I42" s="8"/>
      <c r="J42" s="8"/>
      <c r="K42" s="8"/>
      <c r="L42" s="8"/>
      <c r="M42" s="8"/>
      <c r="N42" s="8"/>
      <c r="O42" s="8"/>
      <c r="P42" s="19"/>
      <c r="R42" s="10"/>
      <c r="T42" s="10"/>
    </row>
    <row r="43" spans="1:20" s="9" customFormat="1" ht="25.5">
      <c r="A43" s="23">
        <v>9</v>
      </c>
      <c r="B43" s="81"/>
      <c r="C43" s="89" t="s">
        <v>57</v>
      </c>
      <c r="D43" s="94" t="s">
        <v>11</v>
      </c>
      <c r="E43" s="87">
        <v>354.6</v>
      </c>
      <c r="F43" s="84"/>
      <c r="G43" s="84"/>
      <c r="H43" s="84"/>
      <c r="I43" s="8"/>
      <c r="J43" s="8"/>
      <c r="K43" s="8"/>
      <c r="L43" s="8"/>
      <c r="M43" s="8"/>
      <c r="N43" s="8"/>
      <c r="O43" s="8"/>
      <c r="P43" s="19"/>
      <c r="R43" s="10"/>
      <c r="T43" s="10"/>
    </row>
    <row r="44" spans="1:20" s="9" customFormat="1" ht="12.75">
      <c r="A44" s="23">
        <v>10</v>
      </c>
      <c r="B44" s="81"/>
      <c r="C44" s="89" t="s">
        <v>107</v>
      </c>
      <c r="D44" s="94" t="s">
        <v>11</v>
      </c>
      <c r="E44" s="87">
        <v>354.6</v>
      </c>
      <c r="F44" s="84"/>
      <c r="G44" s="84"/>
      <c r="H44" s="84"/>
      <c r="I44" s="8"/>
      <c r="J44" s="8"/>
      <c r="K44" s="8"/>
      <c r="L44" s="8"/>
      <c r="M44" s="8"/>
      <c r="N44" s="8"/>
      <c r="O44" s="8"/>
      <c r="P44" s="19"/>
      <c r="R44" s="10"/>
      <c r="T44" s="10"/>
    </row>
    <row r="45" spans="1:20" s="9" customFormat="1" ht="25.5">
      <c r="A45" s="23"/>
      <c r="B45" s="81"/>
      <c r="C45" s="90" t="s">
        <v>151</v>
      </c>
      <c r="D45" s="94" t="s">
        <v>7</v>
      </c>
      <c r="E45" s="87">
        <v>9.55</v>
      </c>
      <c r="F45" s="84"/>
      <c r="G45" s="84"/>
      <c r="H45" s="84"/>
      <c r="I45" s="8"/>
      <c r="J45" s="8"/>
      <c r="K45" s="8"/>
      <c r="L45" s="8"/>
      <c r="M45" s="8"/>
      <c r="N45" s="8"/>
      <c r="O45" s="8"/>
      <c r="P45" s="19"/>
      <c r="R45" s="10"/>
      <c r="T45" s="10"/>
    </row>
    <row r="46" spans="1:20" s="9" customFormat="1" ht="12.75">
      <c r="A46" s="23"/>
      <c r="B46" s="81"/>
      <c r="C46" s="88" t="s">
        <v>17</v>
      </c>
      <c r="D46" s="94" t="s">
        <v>20</v>
      </c>
      <c r="E46" s="87">
        <f>E45*10.6</f>
        <v>101.23</v>
      </c>
      <c r="F46" s="84"/>
      <c r="G46" s="84"/>
      <c r="H46" s="84"/>
      <c r="I46" s="8"/>
      <c r="J46" s="8"/>
      <c r="K46" s="8"/>
      <c r="L46" s="8"/>
      <c r="M46" s="8"/>
      <c r="N46" s="8"/>
      <c r="O46" s="8"/>
      <c r="P46" s="19"/>
      <c r="R46" s="10"/>
      <c r="T46" s="10"/>
    </row>
    <row r="47" spans="1:20" s="9" customFormat="1" ht="12.75">
      <c r="A47" s="23"/>
      <c r="B47" s="81"/>
      <c r="C47" s="88" t="s">
        <v>27</v>
      </c>
      <c r="D47" s="94" t="s">
        <v>26</v>
      </c>
      <c r="E47" s="87">
        <v>7</v>
      </c>
      <c r="F47" s="84"/>
      <c r="G47" s="84"/>
      <c r="H47" s="84"/>
      <c r="I47" s="8"/>
      <c r="J47" s="8"/>
      <c r="K47" s="8"/>
      <c r="L47" s="8"/>
      <c r="M47" s="8"/>
      <c r="N47" s="8"/>
      <c r="O47" s="8"/>
      <c r="P47" s="19"/>
      <c r="R47" s="10"/>
      <c r="T47" s="10"/>
    </row>
    <row r="48" spans="1:20" s="9" customFormat="1" ht="38.25">
      <c r="A48" s="23">
        <v>11</v>
      </c>
      <c r="B48" s="81"/>
      <c r="C48" s="89" t="s">
        <v>54</v>
      </c>
      <c r="D48" s="94" t="s">
        <v>11</v>
      </c>
      <c r="E48" s="87">
        <v>1182</v>
      </c>
      <c r="F48" s="84"/>
      <c r="G48" s="84"/>
      <c r="H48" s="84"/>
      <c r="I48" s="8"/>
      <c r="J48" s="8"/>
      <c r="K48" s="8"/>
      <c r="L48" s="8"/>
      <c r="M48" s="8"/>
      <c r="N48" s="8"/>
      <c r="O48" s="8"/>
      <c r="P48" s="19"/>
      <c r="R48" s="10"/>
      <c r="T48" s="10"/>
    </row>
    <row r="49" spans="1:20" s="9" customFormat="1" ht="12.75">
      <c r="A49" s="23"/>
      <c r="B49" s="81"/>
      <c r="C49" s="88" t="s">
        <v>43</v>
      </c>
      <c r="D49" s="94" t="s">
        <v>11</v>
      </c>
      <c r="E49" s="87">
        <f>E48*1.15</f>
        <v>1359.3</v>
      </c>
      <c r="F49" s="84"/>
      <c r="G49" s="84"/>
      <c r="H49" s="84"/>
      <c r="I49" s="8"/>
      <c r="J49" s="8"/>
      <c r="K49" s="8"/>
      <c r="L49" s="8"/>
      <c r="M49" s="8"/>
      <c r="N49" s="8"/>
      <c r="O49" s="8"/>
      <c r="P49" s="19"/>
      <c r="R49" s="10"/>
      <c r="T49" s="10"/>
    </row>
    <row r="50" spans="1:20" s="9" customFormat="1" ht="12.75">
      <c r="A50" s="23"/>
      <c r="B50" s="81"/>
      <c r="C50" s="88" t="s">
        <v>17</v>
      </c>
      <c r="D50" s="94" t="s">
        <v>20</v>
      </c>
      <c r="E50" s="87">
        <f>E48*0.16</f>
        <v>189.12</v>
      </c>
      <c r="F50" s="84"/>
      <c r="G50" s="84"/>
      <c r="H50" s="84"/>
      <c r="I50" s="8"/>
      <c r="J50" s="8"/>
      <c r="K50" s="8"/>
      <c r="L50" s="8"/>
      <c r="M50" s="8"/>
      <c r="N50" s="8"/>
      <c r="O50" s="8"/>
      <c r="P50" s="19"/>
      <c r="R50" s="10"/>
      <c r="T50" s="10"/>
    </row>
    <row r="51" spans="1:20" s="9" customFormat="1" ht="12.75">
      <c r="A51" s="23"/>
      <c r="B51" s="81"/>
      <c r="C51" s="88" t="s">
        <v>21</v>
      </c>
      <c r="D51" s="94" t="s">
        <v>20</v>
      </c>
      <c r="E51" s="87">
        <f>E48*0.12</f>
        <v>141.84</v>
      </c>
      <c r="F51" s="84"/>
      <c r="G51" s="84"/>
      <c r="H51" s="84"/>
      <c r="I51" s="8"/>
      <c r="J51" s="8"/>
      <c r="K51" s="8"/>
      <c r="L51" s="8"/>
      <c r="M51" s="8"/>
      <c r="N51" s="8"/>
      <c r="O51" s="8"/>
      <c r="P51" s="19"/>
      <c r="R51" s="10"/>
      <c r="T51" s="10"/>
    </row>
    <row r="52" spans="1:20" s="9" customFormat="1" ht="12.75">
      <c r="A52" s="23"/>
      <c r="B52" s="81"/>
      <c r="C52" s="88" t="s">
        <v>27</v>
      </c>
      <c r="D52" s="94" t="s">
        <v>26</v>
      </c>
      <c r="E52" s="87">
        <v>39</v>
      </c>
      <c r="F52" s="84"/>
      <c r="G52" s="84"/>
      <c r="H52" s="84"/>
      <c r="I52" s="8"/>
      <c r="J52" s="8"/>
      <c r="K52" s="8"/>
      <c r="L52" s="8"/>
      <c r="M52" s="8"/>
      <c r="N52" s="8"/>
      <c r="O52" s="8"/>
      <c r="P52" s="19"/>
      <c r="R52" s="10"/>
      <c r="T52" s="10"/>
    </row>
    <row r="53" spans="1:20" s="9" customFormat="1" ht="12.75">
      <c r="A53" s="23">
        <v>13</v>
      </c>
      <c r="B53" s="81"/>
      <c r="C53" s="89" t="s">
        <v>56</v>
      </c>
      <c r="D53" s="94" t="s">
        <v>25</v>
      </c>
      <c r="E53" s="96">
        <v>17</v>
      </c>
      <c r="F53" s="84"/>
      <c r="G53" s="84"/>
      <c r="H53" s="84"/>
      <c r="I53" s="8"/>
      <c r="J53" s="8"/>
      <c r="K53" s="8"/>
      <c r="L53" s="8"/>
      <c r="M53" s="8"/>
      <c r="N53" s="8"/>
      <c r="O53" s="8"/>
      <c r="P53" s="19"/>
      <c r="R53" s="10"/>
      <c r="T53" s="10"/>
    </row>
    <row r="54" spans="1:20" s="9" customFormat="1" ht="12.75">
      <c r="A54" s="23"/>
      <c r="B54" s="81"/>
      <c r="C54" s="88" t="s">
        <v>55</v>
      </c>
      <c r="D54" s="94" t="s">
        <v>19</v>
      </c>
      <c r="E54" s="87">
        <v>17</v>
      </c>
      <c r="F54" s="84"/>
      <c r="G54" s="84"/>
      <c r="H54" s="84"/>
      <c r="I54" s="8"/>
      <c r="J54" s="8"/>
      <c r="K54" s="8"/>
      <c r="L54" s="8"/>
      <c r="M54" s="8"/>
      <c r="N54" s="8"/>
      <c r="O54" s="8"/>
      <c r="P54" s="19"/>
      <c r="R54" s="10"/>
      <c r="T54" s="10"/>
    </row>
    <row r="55" spans="1:20" s="9" customFormat="1" ht="12.75">
      <c r="A55" s="23"/>
      <c r="B55" s="81"/>
      <c r="C55" s="88" t="s">
        <v>17</v>
      </c>
      <c r="D55" s="94" t="s">
        <v>20</v>
      </c>
      <c r="E55" s="87">
        <f>E53*0.2</f>
        <v>3.4</v>
      </c>
      <c r="F55" s="84"/>
      <c r="G55" s="84"/>
      <c r="H55" s="84"/>
      <c r="I55" s="8"/>
      <c r="J55" s="8"/>
      <c r="K55" s="8"/>
      <c r="L55" s="8"/>
      <c r="M55" s="8"/>
      <c r="N55" s="8"/>
      <c r="O55" s="8"/>
      <c r="P55" s="19"/>
      <c r="R55" s="10"/>
      <c r="T55" s="10"/>
    </row>
    <row r="56" spans="1:20" s="9" customFormat="1" ht="12.75">
      <c r="A56" s="23"/>
      <c r="B56" s="81"/>
      <c r="C56" s="88" t="s">
        <v>27</v>
      </c>
      <c r="D56" s="94" t="s">
        <v>26</v>
      </c>
      <c r="E56" s="87">
        <v>3.7</v>
      </c>
      <c r="F56" s="84"/>
      <c r="G56" s="84"/>
      <c r="H56" s="84"/>
      <c r="I56" s="8"/>
      <c r="J56" s="8"/>
      <c r="K56" s="8"/>
      <c r="L56" s="8"/>
      <c r="M56" s="8"/>
      <c r="N56" s="8"/>
      <c r="O56" s="8"/>
      <c r="P56" s="19"/>
      <c r="R56" s="10"/>
      <c r="T56" s="10"/>
    </row>
    <row r="57" spans="1:20" s="9" customFormat="1" ht="25.5">
      <c r="A57" s="23">
        <v>14</v>
      </c>
      <c r="B57" s="81"/>
      <c r="C57" s="89" t="s">
        <v>58</v>
      </c>
      <c r="D57" s="94" t="s">
        <v>59</v>
      </c>
      <c r="E57" s="87">
        <v>80</v>
      </c>
      <c r="F57" s="84"/>
      <c r="G57" s="84"/>
      <c r="H57" s="84"/>
      <c r="I57" s="8"/>
      <c r="J57" s="8"/>
      <c r="K57" s="8"/>
      <c r="L57" s="8"/>
      <c r="M57" s="8"/>
      <c r="N57" s="8"/>
      <c r="O57" s="8"/>
      <c r="P57" s="19"/>
      <c r="R57" s="10"/>
      <c r="T57" s="10"/>
    </row>
    <row r="58" spans="1:20" s="9" customFormat="1" ht="12.75">
      <c r="A58" s="23"/>
      <c r="B58" s="81"/>
      <c r="C58" s="88" t="s">
        <v>55</v>
      </c>
      <c r="D58" s="94" t="s">
        <v>11</v>
      </c>
      <c r="E58" s="87">
        <v>27.5</v>
      </c>
      <c r="F58" s="84"/>
      <c r="G58" s="84"/>
      <c r="H58" s="84"/>
      <c r="I58" s="8"/>
      <c r="J58" s="8"/>
      <c r="K58" s="8"/>
      <c r="L58" s="8"/>
      <c r="M58" s="8"/>
      <c r="N58" s="8"/>
      <c r="O58" s="8"/>
      <c r="P58" s="19"/>
      <c r="R58" s="10"/>
      <c r="T58" s="10"/>
    </row>
    <row r="59" spans="1:20" s="9" customFormat="1" ht="12.75">
      <c r="A59" s="23"/>
      <c r="B59" s="81"/>
      <c r="C59" s="88" t="s">
        <v>17</v>
      </c>
      <c r="D59" s="94" t="s">
        <v>20</v>
      </c>
      <c r="E59" s="87">
        <v>8.6</v>
      </c>
      <c r="F59" s="84"/>
      <c r="G59" s="84"/>
      <c r="H59" s="84"/>
      <c r="I59" s="8"/>
      <c r="J59" s="8"/>
      <c r="K59" s="8"/>
      <c r="L59" s="8"/>
      <c r="M59" s="8"/>
      <c r="N59" s="8"/>
      <c r="O59" s="8"/>
      <c r="P59" s="19"/>
      <c r="R59" s="10"/>
      <c r="T59" s="10"/>
    </row>
    <row r="60" spans="1:20" s="9" customFormat="1" ht="12.75">
      <c r="A60" s="23"/>
      <c r="B60" s="81"/>
      <c r="C60" s="88" t="s">
        <v>27</v>
      </c>
      <c r="D60" s="94" t="s">
        <v>26</v>
      </c>
      <c r="E60" s="87">
        <v>5</v>
      </c>
      <c r="F60" s="84"/>
      <c r="G60" s="84"/>
      <c r="H60" s="84"/>
      <c r="I60" s="8"/>
      <c r="J60" s="8"/>
      <c r="K60" s="8"/>
      <c r="L60" s="8"/>
      <c r="M60" s="8"/>
      <c r="N60" s="8"/>
      <c r="O60" s="8"/>
      <c r="P60" s="19"/>
      <c r="R60" s="10"/>
      <c r="T60" s="10"/>
    </row>
    <row r="61" spans="1:20" s="9" customFormat="1" ht="25.5">
      <c r="A61" s="23">
        <v>15</v>
      </c>
      <c r="B61" s="81"/>
      <c r="C61" s="89" t="s">
        <v>60</v>
      </c>
      <c r="D61" s="94" t="s">
        <v>59</v>
      </c>
      <c r="E61" s="87">
        <v>70</v>
      </c>
      <c r="F61" s="84"/>
      <c r="G61" s="84"/>
      <c r="H61" s="84"/>
      <c r="I61" s="8"/>
      <c r="J61" s="8"/>
      <c r="K61" s="8"/>
      <c r="L61" s="8"/>
      <c r="M61" s="8"/>
      <c r="N61" s="8"/>
      <c r="O61" s="8"/>
      <c r="P61" s="19"/>
      <c r="R61" s="10"/>
      <c r="T61" s="10"/>
    </row>
    <row r="62" spans="1:20" s="9" customFormat="1" ht="25.5">
      <c r="A62" s="23"/>
      <c r="B62" s="81"/>
      <c r="C62" s="88" t="s">
        <v>61</v>
      </c>
      <c r="D62" s="94" t="s">
        <v>59</v>
      </c>
      <c r="E62" s="87">
        <v>70</v>
      </c>
      <c r="F62" s="84"/>
      <c r="G62" s="84"/>
      <c r="H62" s="84"/>
      <c r="I62" s="8"/>
      <c r="J62" s="8"/>
      <c r="K62" s="8"/>
      <c r="L62" s="8"/>
      <c r="M62" s="8"/>
      <c r="N62" s="8"/>
      <c r="O62" s="8"/>
      <c r="P62" s="19"/>
      <c r="R62" s="10"/>
      <c r="T62" s="10"/>
    </row>
    <row r="63" spans="1:20" s="9" customFormat="1" ht="12.75">
      <c r="A63" s="23"/>
      <c r="B63" s="81"/>
      <c r="C63" s="88" t="s">
        <v>27</v>
      </c>
      <c r="D63" s="94" t="s">
        <v>26</v>
      </c>
      <c r="E63" s="87">
        <v>2</v>
      </c>
      <c r="F63" s="84"/>
      <c r="G63" s="84"/>
      <c r="H63" s="84"/>
      <c r="I63" s="8"/>
      <c r="J63" s="8"/>
      <c r="K63" s="8"/>
      <c r="L63" s="8"/>
      <c r="M63" s="8"/>
      <c r="N63" s="8"/>
      <c r="O63" s="8"/>
      <c r="P63" s="19"/>
      <c r="R63" s="10"/>
      <c r="T63" s="10"/>
    </row>
    <row r="64" spans="1:20" s="9" customFormat="1" ht="51">
      <c r="A64" s="23">
        <v>16</v>
      </c>
      <c r="B64" s="81"/>
      <c r="C64" s="89" t="s">
        <v>62</v>
      </c>
      <c r="D64" s="94" t="s">
        <v>19</v>
      </c>
      <c r="E64" s="96">
        <v>1</v>
      </c>
      <c r="F64" s="84"/>
      <c r="G64" s="84"/>
      <c r="H64" s="84"/>
      <c r="I64" s="8"/>
      <c r="J64" s="8"/>
      <c r="K64" s="8"/>
      <c r="L64" s="8"/>
      <c r="M64" s="8"/>
      <c r="N64" s="8"/>
      <c r="O64" s="8"/>
      <c r="P64" s="19"/>
      <c r="R64" s="10"/>
      <c r="T64" s="10"/>
    </row>
    <row r="65" spans="1:20" s="9" customFormat="1" ht="63.75">
      <c r="A65" s="23">
        <v>17</v>
      </c>
      <c r="B65" s="81"/>
      <c r="C65" s="89" t="s">
        <v>142</v>
      </c>
      <c r="D65" s="94" t="s">
        <v>19</v>
      </c>
      <c r="E65" s="96">
        <v>1</v>
      </c>
      <c r="F65" s="84"/>
      <c r="G65" s="84"/>
      <c r="H65" s="84"/>
      <c r="I65" s="8"/>
      <c r="J65" s="8"/>
      <c r="K65" s="8"/>
      <c r="L65" s="8"/>
      <c r="M65" s="8"/>
      <c r="N65" s="8"/>
      <c r="O65" s="8"/>
      <c r="P65" s="19"/>
      <c r="R65" s="10"/>
      <c r="T65" s="10"/>
    </row>
    <row r="66" spans="1:20" s="9" customFormat="1" ht="25.5">
      <c r="A66" s="23">
        <v>18</v>
      </c>
      <c r="B66" s="81"/>
      <c r="C66" s="89" t="s">
        <v>143</v>
      </c>
      <c r="D66" s="94" t="s">
        <v>19</v>
      </c>
      <c r="E66" s="96">
        <v>1</v>
      </c>
      <c r="F66" s="84"/>
      <c r="G66" s="84"/>
      <c r="H66" s="84"/>
      <c r="I66" s="8"/>
      <c r="J66" s="8"/>
      <c r="K66" s="8"/>
      <c r="L66" s="8"/>
      <c r="M66" s="8"/>
      <c r="N66" s="8"/>
      <c r="O66" s="8"/>
      <c r="P66" s="19"/>
      <c r="R66" s="10"/>
      <c r="T66" s="10"/>
    </row>
    <row r="67" spans="1:20" s="9" customFormat="1" ht="13.5">
      <c r="A67" s="23"/>
      <c r="B67" s="81"/>
      <c r="C67" s="95" t="s">
        <v>12</v>
      </c>
      <c r="D67" s="94"/>
      <c r="E67" s="87"/>
      <c r="F67" s="84"/>
      <c r="G67" s="84"/>
      <c r="H67" s="84"/>
      <c r="I67" s="8"/>
      <c r="J67" s="8"/>
      <c r="K67" s="8"/>
      <c r="L67" s="8"/>
      <c r="M67" s="8"/>
      <c r="N67" s="8"/>
      <c r="O67" s="8"/>
      <c r="P67" s="19"/>
      <c r="R67" s="10"/>
      <c r="T67" s="10"/>
    </row>
    <row r="68" spans="1:20" s="9" customFormat="1" ht="12.75">
      <c r="A68" s="23">
        <v>19</v>
      </c>
      <c r="B68" s="81"/>
      <c r="C68" s="89" t="s">
        <v>13</v>
      </c>
      <c r="D68" s="94" t="s">
        <v>7</v>
      </c>
      <c r="E68" s="87">
        <v>2</v>
      </c>
      <c r="F68" s="84"/>
      <c r="G68" s="84"/>
      <c r="H68" s="84"/>
      <c r="I68" s="8"/>
      <c r="J68" s="8"/>
      <c r="K68" s="8"/>
      <c r="L68" s="8"/>
      <c r="M68" s="8"/>
      <c r="N68" s="8"/>
      <c r="O68" s="8"/>
      <c r="P68" s="19"/>
      <c r="R68" s="10"/>
      <c r="T68" s="10"/>
    </row>
    <row r="69" spans="1:20" s="9" customFormat="1" ht="25.5">
      <c r="A69" s="23">
        <v>20</v>
      </c>
      <c r="B69" s="81"/>
      <c r="C69" s="89" t="s">
        <v>14</v>
      </c>
      <c r="D69" s="94" t="s">
        <v>7</v>
      </c>
      <c r="E69" s="87">
        <v>2</v>
      </c>
      <c r="F69" s="84"/>
      <c r="G69" s="84"/>
      <c r="H69" s="84"/>
      <c r="I69" s="8"/>
      <c r="J69" s="8"/>
      <c r="K69" s="8"/>
      <c r="L69" s="8"/>
      <c r="M69" s="8"/>
      <c r="N69" s="8"/>
      <c r="O69" s="8"/>
      <c r="P69" s="19"/>
      <c r="R69" s="10"/>
      <c r="T69" s="10"/>
    </row>
    <row r="70" spans="1:20" s="9" customFormat="1" ht="12.75">
      <c r="A70" s="23"/>
      <c r="B70" s="81"/>
      <c r="C70" s="88" t="s">
        <v>15</v>
      </c>
      <c r="D70" s="94" t="s">
        <v>25</v>
      </c>
      <c r="E70" s="96">
        <f>ROUND(E69*395,0)</f>
        <v>790</v>
      </c>
      <c r="F70" s="84"/>
      <c r="G70" s="84"/>
      <c r="H70" s="84"/>
      <c r="I70" s="8"/>
      <c r="J70" s="8"/>
      <c r="K70" s="8"/>
      <c r="L70" s="8"/>
      <c r="M70" s="8"/>
      <c r="N70" s="8"/>
      <c r="O70" s="8"/>
      <c r="P70" s="19"/>
      <c r="R70" s="10"/>
      <c r="T70" s="10"/>
    </row>
    <row r="71" spans="1:20" s="9" customFormat="1" ht="12.75">
      <c r="A71" s="23"/>
      <c r="B71" s="81"/>
      <c r="C71" s="88" t="s">
        <v>16</v>
      </c>
      <c r="D71" s="94" t="s">
        <v>20</v>
      </c>
      <c r="E71" s="87">
        <f>E69*576</f>
        <v>1152</v>
      </c>
      <c r="F71" s="84"/>
      <c r="G71" s="84"/>
      <c r="H71" s="84"/>
      <c r="I71" s="8"/>
      <c r="J71" s="8"/>
      <c r="K71" s="8"/>
      <c r="L71" s="8"/>
      <c r="M71" s="8"/>
      <c r="N71" s="8"/>
      <c r="O71" s="8"/>
      <c r="P71" s="19"/>
      <c r="R71" s="10"/>
      <c r="T71" s="10"/>
    </row>
    <row r="72" spans="1:20" s="9" customFormat="1" ht="12.75">
      <c r="A72" s="23"/>
      <c r="B72" s="81"/>
      <c r="C72" s="88" t="s">
        <v>27</v>
      </c>
      <c r="D72" s="94" t="s">
        <v>26</v>
      </c>
      <c r="E72" s="87">
        <v>6</v>
      </c>
      <c r="F72" s="84"/>
      <c r="G72" s="84"/>
      <c r="H72" s="84"/>
      <c r="I72" s="8"/>
      <c r="J72" s="8"/>
      <c r="K72" s="8"/>
      <c r="L72" s="8"/>
      <c r="M72" s="8"/>
      <c r="N72" s="8"/>
      <c r="O72" s="8"/>
      <c r="P72" s="19"/>
      <c r="R72" s="10"/>
      <c r="T72" s="10"/>
    </row>
    <row r="73" spans="1:20" s="9" customFormat="1" ht="13.5">
      <c r="A73" s="23"/>
      <c r="B73" s="81"/>
      <c r="C73" s="95" t="s">
        <v>22</v>
      </c>
      <c r="D73" s="94"/>
      <c r="E73" s="87"/>
      <c r="F73" s="84"/>
      <c r="G73" s="84"/>
      <c r="H73" s="84"/>
      <c r="I73" s="8"/>
      <c r="J73" s="8"/>
      <c r="K73" s="8"/>
      <c r="L73" s="8"/>
      <c r="M73" s="8"/>
      <c r="N73" s="8"/>
      <c r="O73" s="8"/>
      <c r="P73" s="19"/>
      <c r="R73" s="10"/>
      <c r="T73" s="10"/>
    </row>
    <row r="74" spans="1:20" s="9" customFormat="1" ht="25.5">
      <c r="A74" s="23">
        <v>21</v>
      </c>
      <c r="B74" s="81"/>
      <c r="C74" s="89" t="s">
        <v>23</v>
      </c>
      <c r="D74" s="94" t="s">
        <v>7</v>
      </c>
      <c r="E74" s="87">
        <v>42</v>
      </c>
      <c r="F74" s="84"/>
      <c r="G74" s="84"/>
      <c r="H74" s="84"/>
      <c r="I74" s="8"/>
      <c r="J74" s="8"/>
      <c r="K74" s="8"/>
      <c r="L74" s="8"/>
      <c r="M74" s="8"/>
      <c r="N74" s="8"/>
      <c r="O74" s="8"/>
      <c r="P74" s="19"/>
      <c r="R74" s="10"/>
      <c r="T74" s="10"/>
    </row>
    <row r="75" spans="1:20" s="9" customFormat="1" ht="25.5">
      <c r="A75" s="23">
        <v>22</v>
      </c>
      <c r="B75" s="81"/>
      <c r="C75" s="97" t="s">
        <v>24</v>
      </c>
      <c r="D75" s="94" t="s">
        <v>7</v>
      </c>
      <c r="E75" s="87">
        <v>90</v>
      </c>
      <c r="F75" s="84"/>
      <c r="G75" s="84"/>
      <c r="H75" s="84"/>
      <c r="I75" s="8"/>
      <c r="J75" s="8"/>
      <c r="K75" s="8"/>
      <c r="L75" s="8"/>
      <c r="M75" s="8"/>
      <c r="N75" s="8"/>
      <c r="O75" s="8"/>
      <c r="P75" s="19"/>
      <c r="R75" s="10"/>
      <c r="T75" s="10"/>
    </row>
    <row r="76" spans="1:20" s="9" customFormat="1" ht="12.75">
      <c r="A76" s="80"/>
      <c r="B76" s="81"/>
      <c r="C76" s="22"/>
      <c r="D76" s="23"/>
      <c r="E76" s="23"/>
      <c r="F76" s="84"/>
      <c r="G76" s="84"/>
      <c r="H76" s="84"/>
      <c r="I76" s="8"/>
      <c r="J76" s="8"/>
      <c r="K76" s="8"/>
      <c r="L76" s="8"/>
      <c r="M76" s="8"/>
      <c r="N76" s="8"/>
      <c r="O76" s="8"/>
      <c r="P76" s="8"/>
      <c r="R76" s="10"/>
      <c r="T76" s="10"/>
    </row>
    <row r="77" spans="1:20" s="9" customFormat="1" ht="12.75" customHeight="1">
      <c r="A77" s="101"/>
      <c r="B77" s="167" t="s">
        <v>119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1">
        <f>SUM(L16:L76)</f>
        <v>0</v>
      </c>
      <c r="M77" s="11">
        <f>SUM(M16:M76)</f>
        <v>0</v>
      </c>
      <c r="N77" s="11">
        <f>SUM(N16:N76)</f>
        <v>0</v>
      </c>
      <c r="O77" s="11">
        <f>SUM(O16:O76)</f>
        <v>0</v>
      </c>
      <c r="P77" s="11">
        <f>SUM(P16:P76)</f>
        <v>0</v>
      </c>
      <c r="R77" s="10"/>
      <c r="T77" s="10"/>
    </row>
    <row r="78" spans="1:17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1:17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100"/>
      <c r="O79" s="44"/>
      <c r="P79" s="44"/>
      <c r="Q79" s="44"/>
    </row>
    <row r="81" spans="1:16" ht="15">
      <c r="A81" s="112"/>
      <c r="B81" s="103" t="s">
        <v>123</v>
      </c>
      <c r="C81" s="104"/>
      <c r="D81" s="105"/>
      <c r="E81" s="110"/>
      <c r="F81" s="110"/>
      <c r="G81" s="109" t="s">
        <v>125</v>
      </c>
      <c r="H81" s="109"/>
      <c r="I81" s="110"/>
      <c r="J81" s="110"/>
      <c r="K81" s="105"/>
      <c r="L81" s="105"/>
      <c r="M81" s="112"/>
      <c r="N81" s="112"/>
      <c r="O81" s="112"/>
      <c r="P81" s="112"/>
    </row>
    <row r="82" spans="1:16" ht="15">
      <c r="A82" s="113"/>
      <c r="B82" s="133" t="s">
        <v>160</v>
      </c>
      <c r="C82" s="133"/>
      <c r="D82" s="133"/>
      <c r="E82" s="133"/>
      <c r="F82" s="133"/>
      <c r="G82" s="155" t="s">
        <v>153</v>
      </c>
      <c r="H82" s="155"/>
      <c r="I82" s="155"/>
      <c r="J82" s="155"/>
      <c r="K82" s="155"/>
      <c r="L82" s="155"/>
      <c r="M82" s="155"/>
      <c r="N82" s="155"/>
      <c r="O82" s="155"/>
      <c r="P82" s="155"/>
    </row>
    <row r="83" spans="1:16" ht="15.75">
      <c r="A83" s="156" t="s">
        <v>134</v>
      </c>
      <c r="B83" s="156"/>
      <c r="C83" s="156"/>
      <c r="D83" s="156"/>
      <c r="E83" s="103"/>
      <c r="F83" s="103"/>
      <c r="G83" s="157" t="s">
        <v>124</v>
      </c>
      <c r="H83" s="157"/>
      <c r="I83" s="157"/>
      <c r="J83" s="157"/>
      <c r="K83" s="157"/>
      <c r="L83" s="157"/>
      <c r="M83" s="157"/>
      <c r="N83" s="157"/>
      <c r="O83" s="157"/>
      <c r="P83" s="157"/>
    </row>
    <row r="84" spans="1:16" ht="15">
      <c r="A84" s="133" t="s">
        <v>161</v>
      </c>
      <c r="B84" s="133"/>
      <c r="C84" s="133"/>
      <c r="D84" s="133"/>
      <c r="E84" s="114"/>
      <c r="F84" s="114"/>
      <c r="G84" s="133" t="s">
        <v>162</v>
      </c>
      <c r="H84" s="133"/>
      <c r="I84" s="133"/>
      <c r="J84" s="133"/>
      <c r="K84" s="133"/>
      <c r="L84" s="133"/>
      <c r="M84" s="133"/>
      <c r="N84" s="133"/>
      <c r="O84" s="133"/>
      <c r="P84" s="133"/>
    </row>
  </sheetData>
  <sheetProtection selectLockedCells="1" selectUnlockedCells="1"/>
  <mergeCells count="33">
    <mergeCell ref="B77:K77"/>
    <mergeCell ref="N13:N14"/>
    <mergeCell ref="O13:O14"/>
    <mergeCell ref="P13:P14"/>
    <mergeCell ref="H13:H14"/>
    <mergeCell ref="I13:I14"/>
    <mergeCell ref="J13:J14"/>
    <mergeCell ref="K13:K14"/>
    <mergeCell ref="L13:L14"/>
    <mergeCell ref="M13:M14"/>
    <mergeCell ref="A11:P11"/>
    <mergeCell ref="A12:A14"/>
    <mergeCell ref="B12:B14"/>
    <mergeCell ref="C12:C14"/>
    <mergeCell ref="D12:D14"/>
    <mergeCell ref="E12:E14"/>
    <mergeCell ref="F12:K12"/>
    <mergeCell ref="A5:P5"/>
    <mergeCell ref="A6:P6"/>
    <mergeCell ref="L12:P12"/>
    <mergeCell ref="F13:F14"/>
    <mergeCell ref="G13:G14"/>
    <mergeCell ref="A1:P1"/>
    <mergeCell ref="A2:P2"/>
    <mergeCell ref="A3:P3"/>
    <mergeCell ref="A10:E10"/>
    <mergeCell ref="L10:N10"/>
    <mergeCell ref="B82:F82"/>
    <mergeCell ref="G82:P82"/>
    <mergeCell ref="A83:D83"/>
    <mergeCell ref="G83:P83"/>
    <mergeCell ref="A84:D84"/>
    <mergeCell ref="G84:P84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landscape" paperSize="9" scale="89" r:id="rId1"/>
  <rowBreaks count="1" manualBreakCount="1">
    <brk id="7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U38"/>
  <sheetViews>
    <sheetView showZeros="0" tabSelected="1" view="pageBreakPreview" zoomScale="130" zoomScaleNormal="130" zoomScaleSheetLayoutView="130" zoomScalePageLayoutView="0" workbookViewId="0" topLeftCell="A1">
      <selection activeCell="A2" sqref="A2:Q2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40.57421875" style="0" customWidth="1"/>
    <col min="4" max="4" width="23.421875" style="0" customWidth="1"/>
    <col min="5" max="5" width="8.7109375" style="0" customWidth="1"/>
    <col min="6" max="6" width="9.57421875" style="0" customWidth="1"/>
    <col min="7" max="7" width="6.7109375" style="0" customWidth="1"/>
    <col min="8" max="8" width="8.140625" style="0" customWidth="1"/>
    <col min="9" max="9" width="7.421875" style="0" customWidth="1"/>
    <col min="10" max="10" width="8.57421875" style="0" customWidth="1"/>
    <col min="11" max="11" width="7.28125" style="0" customWidth="1"/>
    <col min="12" max="12" width="7.8515625" style="0" customWidth="1"/>
    <col min="13" max="13" width="9.140625" style="0" customWidth="1"/>
    <col min="14" max="16" width="9.421875" style="0" customWidth="1"/>
    <col min="17" max="17" width="10.140625" style="0" customWidth="1"/>
    <col min="18" max="18" width="9.7109375" style="0" customWidth="1"/>
    <col min="19" max="19" width="9.57421875" style="0" bestFit="1" customWidth="1"/>
  </cols>
  <sheetData>
    <row r="1" spans="1:17" ht="15.75">
      <c r="A1" s="159" t="s">
        <v>133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5.75">
      <c r="A2" s="160" t="s">
        <v>157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2.75">
      <c r="A3" s="161" t="s">
        <v>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20.25" customHeight="1">
      <c r="A4" s="134" t="s">
        <v>147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2"/>
    </row>
    <row r="5" spans="1:17" ht="21" customHeight="1">
      <c r="A5" s="134" t="s">
        <v>148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2"/>
    </row>
    <row r="6" spans="1:17" ht="13.5" customHeight="1">
      <c r="A6" s="15" t="s">
        <v>10</v>
      </c>
      <c r="B6" s="15"/>
      <c r="C6" s="15"/>
      <c r="D6" s="7"/>
      <c r="E6" s="7"/>
      <c r="F6" s="7"/>
      <c r="G6" s="7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5" t="s">
        <v>145</v>
      </c>
      <c r="B7" s="15"/>
      <c r="C7" s="3"/>
      <c r="D7" s="1"/>
      <c r="E7" s="1"/>
      <c r="F7" s="1"/>
      <c r="G7" s="4"/>
      <c r="H7" s="4"/>
      <c r="I7" s="4"/>
      <c r="J7" s="5"/>
      <c r="K7" s="5"/>
      <c r="L7" s="5"/>
      <c r="M7" s="5"/>
      <c r="N7" s="5"/>
      <c r="O7" s="5"/>
      <c r="P7" s="5"/>
      <c r="Q7" s="5"/>
    </row>
    <row r="8" spans="1:17" ht="12.75">
      <c r="A8" s="16" t="s">
        <v>158</v>
      </c>
      <c r="B8" s="16"/>
      <c r="C8" s="17"/>
      <c r="D8" s="17"/>
      <c r="E8" s="18"/>
      <c r="F8" s="17"/>
      <c r="G8" s="17"/>
      <c r="H8" s="17"/>
      <c r="I8" s="17"/>
      <c r="J8" s="7"/>
      <c r="K8" s="7"/>
      <c r="L8" s="7"/>
      <c r="M8" s="7"/>
      <c r="N8" s="7"/>
      <c r="O8" s="7"/>
      <c r="P8" s="7"/>
      <c r="Q8" s="7"/>
    </row>
    <row r="9" spans="1:17" ht="12.75">
      <c r="A9" s="162"/>
      <c r="B9" s="162"/>
      <c r="C9" s="162"/>
      <c r="D9" s="162"/>
      <c r="E9" s="162"/>
      <c r="F9" s="162"/>
      <c r="G9" s="1"/>
      <c r="H9" s="3"/>
      <c r="I9" s="3"/>
      <c r="J9" s="3"/>
      <c r="K9" s="6"/>
      <c r="L9" s="6"/>
      <c r="M9" s="163" t="s">
        <v>41</v>
      </c>
      <c r="N9" s="163"/>
      <c r="O9" s="163"/>
      <c r="P9" s="12">
        <f>Q29</f>
        <v>0</v>
      </c>
      <c r="Q9" s="12"/>
    </row>
    <row r="10" spans="1:17" ht="12.75">
      <c r="A10" s="164" t="s">
        <v>146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7" s="9" customFormat="1" ht="12.75" customHeight="1">
      <c r="A11" s="165" t="s">
        <v>0</v>
      </c>
      <c r="B11" s="166" t="s">
        <v>1</v>
      </c>
      <c r="C11" s="165" t="s">
        <v>2</v>
      </c>
      <c r="D11" s="168" t="s">
        <v>144</v>
      </c>
      <c r="E11" s="165" t="s">
        <v>3</v>
      </c>
      <c r="F11" s="158" t="s">
        <v>4</v>
      </c>
      <c r="G11" s="158" t="s">
        <v>118</v>
      </c>
      <c r="H11" s="158"/>
      <c r="I11" s="158"/>
      <c r="J11" s="158"/>
      <c r="K11" s="158"/>
      <c r="L11" s="158"/>
      <c r="M11" s="158" t="s">
        <v>5</v>
      </c>
      <c r="N11" s="158"/>
      <c r="O11" s="158"/>
      <c r="P11" s="158"/>
      <c r="Q11" s="158"/>
    </row>
    <row r="12" spans="1:17" s="9" customFormat="1" ht="20.25" customHeight="1">
      <c r="A12" s="165"/>
      <c r="B12" s="166"/>
      <c r="C12" s="165"/>
      <c r="D12" s="169"/>
      <c r="E12" s="165"/>
      <c r="F12" s="158"/>
      <c r="G12" s="158" t="s">
        <v>110</v>
      </c>
      <c r="H12" s="158" t="s">
        <v>111</v>
      </c>
      <c r="I12" s="158" t="s">
        <v>112</v>
      </c>
      <c r="J12" s="158" t="s">
        <v>113</v>
      </c>
      <c r="K12" s="158" t="s">
        <v>114</v>
      </c>
      <c r="L12" s="158" t="s">
        <v>115</v>
      </c>
      <c r="M12" s="158" t="s">
        <v>116</v>
      </c>
      <c r="N12" s="158" t="s">
        <v>112</v>
      </c>
      <c r="O12" s="158" t="s">
        <v>113</v>
      </c>
      <c r="P12" s="158" t="s">
        <v>114</v>
      </c>
      <c r="Q12" s="158" t="s">
        <v>117</v>
      </c>
    </row>
    <row r="13" spans="1:17" s="9" customFormat="1" ht="54" customHeight="1">
      <c r="A13" s="165"/>
      <c r="B13" s="166"/>
      <c r="C13" s="165"/>
      <c r="D13" s="170"/>
      <c r="E13" s="165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7" s="9" customFormat="1" ht="12.75">
      <c r="A14" s="13">
        <v>1</v>
      </c>
      <c r="B14" s="13">
        <v>2</v>
      </c>
      <c r="C14" s="118">
        <v>3</v>
      </c>
      <c r="D14" s="118">
        <v>4</v>
      </c>
      <c r="E14" s="117">
        <v>5</v>
      </c>
      <c r="F14" s="118">
        <v>6</v>
      </c>
      <c r="G14" s="118">
        <v>7</v>
      </c>
      <c r="H14" s="118">
        <v>8</v>
      </c>
      <c r="I14" s="118">
        <v>9</v>
      </c>
      <c r="J14" s="118">
        <v>10</v>
      </c>
      <c r="K14" s="118">
        <v>11</v>
      </c>
      <c r="L14" s="118">
        <v>12</v>
      </c>
      <c r="M14" s="118">
        <v>13</v>
      </c>
      <c r="N14" s="118">
        <v>14</v>
      </c>
      <c r="O14" s="118">
        <v>15</v>
      </c>
      <c r="P14" s="51">
        <v>16</v>
      </c>
      <c r="Q14" s="52">
        <v>17</v>
      </c>
    </row>
    <row r="15" spans="1:17" s="125" customFormat="1" ht="12.75">
      <c r="A15" s="121"/>
      <c r="B15" s="121"/>
      <c r="C15" s="121" t="s">
        <v>159</v>
      </c>
      <c r="D15" s="121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19"/>
    </row>
    <row r="16" spans="1:21" s="9" customFormat="1" ht="12.75">
      <c r="A16" s="56" t="s">
        <v>86</v>
      </c>
      <c r="B16" s="127"/>
      <c r="C16" s="54" t="s">
        <v>65</v>
      </c>
      <c r="D16" s="53" t="s">
        <v>75</v>
      </c>
      <c r="E16" s="123" t="s">
        <v>25</v>
      </c>
      <c r="F16" s="122">
        <v>18</v>
      </c>
      <c r="G16" s="124"/>
      <c r="H16" s="124"/>
      <c r="I16" s="124"/>
      <c r="J16" s="8"/>
      <c r="K16" s="8"/>
      <c r="L16" s="8"/>
      <c r="M16" s="8"/>
      <c r="N16" s="8"/>
      <c r="O16" s="8"/>
      <c r="P16" s="8"/>
      <c r="Q16" s="19"/>
      <c r="S16" s="10"/>
      <c r="U16" s="10"/>
    </row>
    <row r="17" spans="1:21" s="9" customFormat="1" ht="12.75">
      <c r="A17" s="56" t="s">
        <v>87</v>
      </c>
      <c r="B17" s="130"/>
      <c r="C17" s="54" t="s">
        <v>66</v>
      </c>
      <c r="D17" s="53" t="s">
        <v>76</v>
      </c>
      <c r="E17" s="123" t="s">
        <v>59</v>
      </c>
      <c r="F17" s="128">
        <v>90</v>
      </c>
      <c r="G17" s="124"/>
      <c r="H17" s="124"/>
      <c r="I17" s="124"/>
      <c r="J17" s="8"/>
      <c r="K17" s="8"/>
      <c r="L17" s="8"/>
      <c r="M17" s="8"/>
      <c r="N17" s="8"/>
      <c r="O17" s="8"/>
      <c r="P17" s="8"/>
      <c r="Q17" s="19"/>
      <c r="S17" s="10"/>
      <c r="U17" s="10"/>
    </row>
    <row r="18" spans="1:21" s="9" customFormat="1" ht="12.75">
      <c r="A18" s="56" t="s">
        <v>92</v>
      </c>
      <c r="B18" s="127"/>
      <c r="C18" s="54" t="s">
        <v>67</v>
      </c>
      <c r="D18" s="53" t="s">
        <v>77</v>
      </c>
      <c r="E18" s="123" t="s">
        <v>25</v>
      </c>
      <c r="F18" s="122">
        <v>6</v>
      </c>
      <c r="G18" s="124"/>
      <c r="H18" s="124"/>
      <c r="I18" s="124"/>
      <c r="J18" s="8"/>
      <c r="K18" s="8"/>
      <c r="L18" s="8"/>
      <c r="M18" s="8"/>
      <c r="N18" s="8"/>
      <c r="O18" s="8"/>
      <c r="P18" s="8"/>
      <c r="Q18" s="19"/>
      <c r="S18" s="10"/>
      <c r="U18" s="10"/>
    </row>
    <row r="19" spans="1:21" s="9" customFormat="1" ht="12.75">
      <c r="A19" s="56" t="s">
        <v>90</v>
      </c>
      <c r="B19" s="127"/>
      <c r="C19" s="54" t="s">
        <v>68</v>
      </c>
      <c r="D19" s="53" t="s">
        <v>78</v>
      </c>
      <c r="E19" s="123" t="s">
        <v>25</v>
      </c>
      <c r="F19" s="122">
        <v>4</v>
      </c>
      <c r="G19" s="124"/>
      <c r="H19" s="124"/>
      <c r="I19" s="124"/>
      <c r="J19" s="8"/>
      <c r="K19" s="8"/>
      <c r="L19" s="8"/>
      <c r="M19" s="8"/>
      <c r="N19" s="8"/>
      <c r="O19" s="8"/>
      <c r="P19" s="8"/>
      <c r="Q19" s="19"/>
      <c r="S19" s="10"/>
      <c r="U19" s="10"/>
    </row>
    <row r="20" spans="1:21" s="9" customFormat="1" ht="12.75">
      <c r="A20" s="56" t="s">
        <v>89</v>
      </c>
      <c r="B20" s="127"/>
      <c r="C20" s="54" t="s">
        <v>67</v>
      </c>
      <c r="D20" s="53" t="s">
        <v>79</v>
      </c>
      <c r="E20" s="123" t="s">
        <v>25</v>
      </c>
      <c r="F20" s="122">
        <v>4</v>
      </c>
      <c r="G20" s="124"/>
      <c r="H20" s="124"/>
      <c r="I20" s="124"/>
      <c r="J20" s="8"/>
      <c r="K20" s="8"/>
      <c r="L20" s="8"/>
      <c r="M20" s="8"/>
      <c r="N20" s="8"/>
      <c r="O20" s="8"/>
      <c r="P20" s="8"/>
      <c r="Q20" s="19"/>
      <c r="S20" s="10"/>
      <c r="U20" s="10"/>
    </row>
    <row r="21" spans="1:21" s="9" customFormat="1" ht="12.75">
      <c r="A21" s="56" t="s">
        <v>89</v>
      </c>
      <c r="B21" s="127"/>
      <c r="C21" s="54" t="s">
        <v>69</v>
      </c>
      <c r="D21" s="53"/>
      <c r="E21" s="123" t="s">
        <v>25</v>
      </c>
      <c r="F21" s="122">
        <v>2</v>
      </c>
      <c r="G21" s="124"/>
      <c r="H21" s="124"/>
      <c r="I21" s="124"/>
      <c r="J21" s="8"/>
      <c r="K21" s="8"/>
      <c r="L21" s="8"/>
      <c r="M21" s="8"/>
      <c r="N21" s="8"/>
      <c r="O21" s="8"/>
      <c r="P21" s="8"/>
      <c r="Q21" s="19"/>
      <c r="S21" s="10"/>
      <c r="U21" s="10"/>
    </row>
    <row r="22" spans="1:21" s="9" customFormat="1" ht="12.75">
      <c r="A22" s="56" t="s">
        <v>91</v>
      </c>
      <c r="B22" s="127"/>
      <c r="C22" s="54" t="s">
        <v>70</v>
      </c>
      <c r="D22" s="53" t="s">
        <v>80</v>
      </c>
      <c r="E22" s="123" t="s">
        <v>85</v>
      </c>
      <c r="F22" s="128">
        <v>150</v>
      </c>
      <c r="G22" s="124"/>
      <c r="H22" s="124"/>
      <c r="I22" s="124"/>
      <c r="J22" s="8"/>
      <c r="K22" s="8"/>
      <c r="L22" s="8"/>
      <c r="M22" s="8"/>
      <c r="N22" s="8"/>
      <c r="O22" s="8"/>
      <c r="P22" s="8"/>
      <c r="Q22" s="19"/>
      <c r="S22" s="10"/>
      <c r="U22" s="10"/>
    </row>
    <row r="23" spans="1:21" s="9" customFormat="1" ht="12.75">
      <c r="A23" s="56" t="s">
        <v>93</v>
      </c>
      <c r="B23" s="127"/>
      <c r="C23" s="54" t="s">
        <v>71</v>
      </c>
      <c r="D23" s="53" t="s">
        <v>81</v>
      </c>
      <c r="E23" s="123" t="s">
        <v>25</v>
      </c>
      <c r="F23" s="122">
        <v>120</v>
      </c>
      <c r="G23" s="124"/>
      <c r="H23" s="124"/>
      <c r="I23" s="124"/>
      <c r="J23" s="8"/>
      <c r="K23" s="8"/>
      <c r="L23" s="8"/>
      <c r="M23" s="8"/>
      <c r="N23" s="8"/>
      <c r="O23" s="8"/>
      <c r="P23" s="8"/>
      <c r="Q23" s="19"/>
      <c r="S23" s="10"/>
      <c r="U23" s="10"/>
    </row>
    <row r="24" spans="1:21" s="9" customFormat="1" ht="12.75">
      <c r="A24" s="56" t="s">
        <v>94</v>
      </c>
      <c r="B24" s="127"/>
      <c r="C24" s="54" t="s">
        <v>72</v>
      </c>
      <c r="D24" s="53" t="s">
        <v>82</v>
      </c>
      <c r="E24" s="123" t="s">
        <v>25</v>
      </c>
      <c r="F24" s="122">
        <v>3</v>
      </c>
      <c r="G24" s="124"/>
      <c r="H24" s="124"/>
      <c r="I24" s="124"/>
      <c r="J24" s="8"/>
      <c r="K24" s="8"/>
      <c r="L24" s="8"/>
      <c r="M24" s="8"/>
      <c r="N24" s="8"/>
      <c r="O24" s="8"/>
      <c r="P24" s="8"/>
      <c r="Q24" s="19"/>
      <c r="S24" s="10"/>
      <c r="U24" s="10"/>
    </row>
    <row r="25" spans="1:21" s="9" customFormat="1" ht="12.75">
      <c r="A25" s="56" t="s">
        <v>95</v>
      </c>
      <c r="B25" s="127"/>
      <c r="C25" s="54" t="s">
        <v>73</v>
      </c>
      <c r="D25" s="53" t="s">
        <v>83</v>
      </c>
      <c r="E25" s="123" t="s">
        <v>25</v>
      </c>
      <c r="F25" s="122">
        <v>4</v>
      </c>
      <c r="G25" s="124"/>
      <c r="H25" s="124"/>
      <c r="I25" s="124"/>
      <c r="J25" s="8"/>
      <c r="K25" s="8"/>
      <c r="L25" s="8"/>
      <c r="M25" s="8"/>
      <c r="N25" s="8"/>
      <c r="O25" s="8"/>
      <c r="P25" s="8"/>
      <c r="Q25" s="19"/>
      <c r="S25" s="10"/>
      <c r="U25" s="10"/>
    </row>
    <row r="26" spans="1:21" s="9" customFormat="1" ht="25.5">
      <c r="A26" s="56" t="s">
        <v>88</v>
      </c>
      <c r="B26" s="127"/>
      <c r="C26" s="55" t="s">
        <v>74</v>
      </c>
      <c r="D26" s="53" t="s">
        <v>84</v>
      </c>
      <c r="E26" s="123" t="s">
        <v>25</v>
      </c>
      <c r="F26" s="122">
        <v>44</v>
      </c>
      <c r="G26" s="124"/>
      <c r="H26" s="124"/>
      <c r="I26" s="124"/>
      <c r="J26" s="8"/>
      <c r="K26" s="8"/>
      <c r="L26" s="8"/>
      <c r="M26" s="8"/>
      <c r="N26" s="8"/>
      <c r="O26" s="8"/>
      <c r="P26" s="8"/>
      <c r="Q26" s="19"/>
      <c r="S26" s="10"/>
      <c r="U26" s="10"/>
    </row>
    <row r="27" spans="1:21" s="9" customFormat="1" ht="12.75">
      <c r="A27" s="56" t="s">
        <v>96</v>
      </c>
      <c r="B27" s="127"/>
      <c r="C27" s="55" t="s">
        <v>97</v>
      </c>
      <c r="D27" s="129"/>
      <c r="E27" s="123" t="s">
        <v>19</v>
      </c>
      <c r="F27" s="122">
        <v>1</v>
      </c>
      <c r="G27" s="124"/>
      <c r="H27" s="124"/>
      <c r="I27" s="124"/>
      <c r="J27" s="8"/>
      <c r="K27" s="8"/>
      <c r="L27" s="8"/>
      <c r="M27" s="8"/>
      <c r="N27" s="8"/>
      <c r="O27" s="8"/>
      <c r="P27" s="8"/>
      <c r="Q27" s="19"/>
      <c r="S27" s="10"/>
      <c r="U27" s="10"/>
    </row>
    <row r="28" spans="1:21" s="9" customFormat="1" ht="12.75">
      <c r="A28" s="126">
        <v>12</v>
      </c>
      <c r="B28" s="127"/>
      <c r="C28" s="57" t="s">
        <v>156</v>
      </c>
      <c r="D28" s="129"/>
      <c r="E28" s="123" t="s">
        <v>98</v>
      </c>
      <c r="F28" s="122">
        <v>1</v>
      </c>
      <c r="G28" s="124"/>
      <c r="H28" s="124"/>
      <c r="I28" s="124"/>
      <c r="J28" s="8"/>
      <c r="K28" s="8"/>
      <c r="L28" s="8"/>
      <c r="M28" s="8"/>
      <c r="N28" s="8"/>
      <c r="O28" s="8"/>
      <c r="P28" s="8"/>
      <c r="Q28" s="19"/>
      <c r="S28" s="10"/>
      <c r="U28" s="10"/>
    </row>
    <row r="29" spans="1:21" s="9" customFormat="1" ht="12.75">
      <c r="A29" s="102"/>
      <c r="B29" s="171" t="s">
        <v>119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3"/>
      <c r="M29" s="11">
        <f>SUM(M16:M28)</f>
        <v>0</v>
      </c>
      <c r="N29" s="11">
        <f>SUM(N16:N28)</f>
        <v>0</v>
      </c>
      <c r="O29" s="11">
        <f>SUM(O16:O28)</f>
        <v>0</v>
      </c>
      <c r="P29" s="11">
        <f>SUM(P16:P28)</f>
        <v>0</v>
      </c>
      <c r="Q29" s="11">
        <f>SUM(Q16:Q28)</f>
        <v>0</v>
      </c>
      <c r="S29" s="10"/>
      <c r="U29" s="10"/>
    </row>
    <row r="30" spans="1:18" s="9" customFormat="1" ht="34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15">
      <c r="A31" s="112"/>
      <c r="B31" s="103" t="s">
        <v>123</v>
      </c>
      <c r="C31" s="104"/>
      <c r="D31" s="105"/>
      <c r="E31" s="110"/>
      <c r="F31" s="110"/>
      <c r="G31" s="109" t="s">
        <v>125</v>
      </c>
      <c r="H31" s="109"/>
      <c r="I31" s="110"/>
      <c r="J31" s="110"/>
      <c r="K31" s="105"/>
      <c r="L31" s="105"/>
      <c r="M31" s="112"/>
      <c r="N31" s="112"/>
      <c r="O31" s="112"/>
      <c r="P31" s="112"/>
      <c r="Q31" s="44"/>
      <c r="R31" s="44"/>
    </row>
    <row r="32" spans="1:18" ht="15">
      <c r="A32" s="113"/>
      <c r="B32" s="155" t="s">
        <v>152</v>
      </c>
      <c r="C32" s="155"/>
      <c r="D32" s="155"/>
      <c r="E32" s="155"/>
      <c r="F32" s="155"/>
      <c r="G32" s="155" t="s">
        <v>153</v>
      </c>
      <c r="H32" s="155"/>
      <c r="I32" s="155"/>
      <c r="J32" s="155"/>
      <c r="K32" s="155"/>
      <c r="L32" s="155"/>
      <c r="M32" s="155"/>
      <c r="N32" s="155"/>
      <c r="O32" s="155"/>
      <c r="P32" s="155"/>
      <c r="Q32" s="44"/>
      <c r="R32" s="44"/>
    </row>
    <row r="33" spans="1:18" ht="15.75">
      <c r="A33" s="156" t="s">
        <v>134</v>
      </c>
      <c r="B33" s="156"/>
      <c r="C33" s="156"/>
      <c r="D33" s="156"/>
      <c r="E33" s="103"/>
      <c r="F33" s="103"/>
      <c r="G33" s="157" t="s">
        <v>124</v>
      </c>
      <c r="H33" s="157"/>
      <c r="I33" s="157"/>
      <c r="J33" s="157"/>
      <c r="K33" s="157"/>
      <c r="L33" s="157"/>
      <c r="M33" s="157"/>
      <c r="N33" s="157"/>
      <c r="O33" s="157"/>
      <c r="P33" s="157"/>
      <c r="Q33" s="44"/>
      <c r="R33" s="44"/>
    </row>
    <row r="34" spans="1:18" ht="15">
      <c r="A34" s="133" t="s">
        <v>154</v>
      </c>
      <c r="B34" s="133"/>
      <c r="C34" s="133"/>
      <c r="D34" s="133"/>
      <c r="E34" s="114"/>
      <c r="F34" s="114"/>
      <c r="G34" s="133" t="s">
        <v>155</v>
      </c>
      <c r="H34" s="133"/>
      <c r="I34" s="133"/>
      <c r="J34" s="133"/>
      <c r="K34" s="133"/>
      <c r="L34" s="133"/>
      <c r="M34" s="133"/>
      <c r="N34" s="133"/>
      <c r="O34" s="133"/>
      <c r="P34" s="133"/>
      <c r="Q34" s="44"/>
      <c r="R34" s="44"/>
    </row>
    <row r="35" spans="17:18" ht="12.75">
      <c r="Q35" s="44"/>
      <c r="R35" s="44"/>
    </row>
    <row r="36" spans="1:18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</sheetData>
  <sheetProtection selectLockedCells="1" selectUnlockedCells="1"/>
  <mergeCells count="34">
    <mergeCell ref="E11:E13"/>
    <mergeCell ref="A4:P4"/>
    <mergeCell ref="A5:P5"/>
    <mergeCell ref="M9:O9"/>
    <mergeCell ref="Q12:Q13"/>
    <mergeCell ref="B29:L29"/>
    <mergeCell ref="H12:H13"/>
    <mergeCell ref="I12:I13"/>
    <mergeCell ref="A1:Q1"/>
    <mergeCell ref="A2:Q2"/>
    <mergeCell ref="A3:Q3"/>
    <mergeCell ref="A9:F9"/>
    <mergeCell ref="J12:J13"/>
    <mergeCell ref="K12:K13"/>
    <mergeCell ref="A10:Q10"/>
    <mergeCell ref="A11:A13"/>
    <mergeCell ref="B32:F32"/>
    <mergeCell ref="G32:P32"/>
    <mergeCell ref="A34:D34"/>
    <mergeCell ref="G34:P34"/>
    <mergeCell ref="F11:F13"/>
    <mergeCell ref="G11:L11"/>
    <mergeCell ref="M11:Q11"/>
    <mergeCell ref="G12:G13"/>
    <mergeCell ref="A33:D33"/>
    <mergeCell ref="G33:P33"/>
    <mergeCell ref="N12:N13"/>
    <mergeCell ref="O12:O13"/>
    <mergeCell ref="P12:P13"/>
    <mergeCell ref="B11:B13"/>
    <mergeCell ref="C11:C13"/>
    <mergeCell ref="D11:D13"/>
    <mergeCell ref="L12:L13"/>
    <mergeCell ref="M12:M1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</dc:creator>
  <cp:keywords/>
  <dc:description/>
  <cp:lastModifiedBy>Admin</cp:lastModifiedBy>
  <cp:lastPrinted>2018-06-06T05:57:48Z</cp:lastPrinted>
  <dcterms:created xsi:type="dcterms:W3CDTF">2013-02-13T20:09:51Z</dcterms:created>
  <dcterms:modified xsi:type="dcterms:W3CDTF">2018-06-15T06:33:35Z</dcterms:modified>
  <cp:category/>
  <cp:version/>
  <cp:contentType/>
  <cp:contentStatus/>
</cp:coreProperties>
</file>